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aa9bb0c4d08220/Documents/00 - AUXILIARY/00 2019 SO-NS/BRIDGE Lists/00-FINAL LISTS/"/>
    </mc:Choice>
  </mc:AlternateContent>
  <xr:revisionPtr revIDLastSave="50" documentId="8_{33306979-A6C4-4862-B7AD-F587D312CD93}" xr6:coauthVersionLast="47" xr6:coauthVersionMax="47" xr10:uidLastSave="{2A82AD3C-8DFF-4F4C-B8C7-8897D92CE797}"/>
  <bookViews>
    <workbookView xWindow="-86520" yWindow="-120" windowWidth="29040" windowHeight="15840" xr2:uid="{F6BA4E60-1728-4930-8733-D1FEE39A89A7}"/>
  </bookViews>
  <sheets>
    <sheet name="Sector Key West" sheetId="1" r:id="rId1"/>
    <sheet name="Bridges WITH Navaids" sheetId="2" r:id="rId2"/>
    <sheet name="Bridges NO Navai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27" i="2" l="1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AL2" i="2"/>
  <c r="AQ54" i="3"/>
  <c r="AP54" i="3"/>
  <c r="AO54" i="3"/>
  <c r="AQ53" i="3"/>
  <c r="AP53" i="3"/>
  <c r="AO53" i="3"/>
  <c r="AL53" i="3" s="1"/>
  <c r="AQ52" i="3"/>
  <c r="AO52" i="3"/>
  <c r="AN52" i="3"/>
  <c r="AQ51" i="3"/>
  <c r="AP51" i="3"/>
  <c r="AO51" i="3"/>
  <c r="AQ50" i="3"/>
  <c r="AP50" i="3"/>
  <c r="AO50" i="3"/>
  <c r="AN50" i="3"/>
  <c r="AQ49" i="3"/>
  <c r="AP49" i="3"/>
  <c r="AO49" i="3"/>
  <c r="AN49" i="3"/>
  <c r="AQ48" i="3"/>
  <c r="AP48" i="3"/>
  <c r="AO48" i="3"/>
  <c r="AN48" i="3"/>
  <c r="AQ47" i="3"/>
  <c r="AP47" i="3"/>
  <c r="AO47" i="3"/>
  <c r="AN47" i="3"/>
  <c r="AQ46" i="3"/>
  <c r="AP46" i="3"/>
  <c r="AO46" i="3"/>
  <c r="AN46" i="3"/>
  <c r="AQ45" i="3"/>
  <c r="AP45" i="3"/>
  <c r="AO45" i="3"/>
  <c r="AN45" i="3"/>
  <c r="AQ44" i="3"/>
  <c r="AP44" i="3"/>
  <c r="AO44" i="3"/>
  <c r="AN44" i="3"/>
  <c r="AQ43" i="3"/>
  <c r="AP43" i="3"/>
  <c r="AO43" i="3"/>
  <c r="AN43" i="3"/>
  <c r="AQ42" i="3"/>
  <c r="AP42" i="3"/>
  <c r="AO42" i="3"/>
  <c r="AN42" i="3"/>
  <c r="AQ41" i="3"/>
  <c r="AP41" i="3"/>
  <c r="AO41" i="3"/>
  <c r="AN41" i="3"/>
  <c r="AQ40" i="3"/>
  <c r="AP40" i="3"/>
  <c r="AO40" i="3"/>
  <c r="AN40" i="3"/>
  <c r="AQ39" i="3"/>
  <c r="AP39" i="3"/>
  <c r="AO39" i="3"/>
  <c r="AN39" i="3"/>
  <c r="AQ38" i="3"/>
  <c r="AP38" i="3"/>
  <c r="AO38" i="3"/>
  <c r="AN38" i="3"/>
  <c r="AQ37" i="3"/>
  <c r="AP37" i="3"/>
  <c r="AO37" i="3"/>
  <c r="AN37" i="3"/>
  <c r="AQ36" i="3"/>
  <c r="AP36" i="3"/>
  <c r="AO36" i="3"/>
  <c r="AN36" i="3"/>
  <c r="AQ35" i="3"/>
  <c r="AP35" i="3"/>
  <c r="AO35" i="3"/>
  <c r="AN35" i="3"/>
  <c r="AQ34" i="3"/>
  <c r="AP34" i="3"/>
  <c r="AO34" i="3"/>
  <c r="AN34" i="3"/>
  <c r="AQ33" i="3"/>
  <c r="AP33" i="3"/>
  <c r="AO33" i="3"/>
  <c r="AN33" i="3"/>
  <c r="AQ32" i="3"/>
  <c r="AP32" i="3"/>
  <c r="AO32" i="3"/>
  <c r="AN32" i="3"/>
  <c r="AQ31" i="3"/>
  <c r="AP31" i="3"/>
  <c r="AO31" i="3"/>
  <c r="AN31" i="3"/>
  <c r="AQ30" i="3"/>
  <c r="AP30" i="3"/>
  <c r="AO30" i="3"/>
  <c r="AN30" i="3"/>
  <c r="AQ29" i="3"/>
  <c r="AP29" i="3"/>
  <c r="AO29" i="3"/>
  <c r="AN29" i="3"/>
  <c r="AQ28" i="3"/>
  <c r="AP28" i="3"/>
  <c r="AO28" i="3"/>
  <c r="AN28" i="3"/>
  <c r="AQ27" i="3"/>
  <c r="AP27" i="3"/>
  <c r="AO27" i="3"/>
  <c r="AN27" i="3"/>
  <c r="AQ26" i="3"/>
  <c r="AP26" i="3"/>
  <c r="AO26" i="3"/>
  <c r="AN26" i="3"/>
  <c r="AQ25" i="3"/>
  <c r="AP25" i="3"/>
  <c r="AO25" i="3"/>
  <c r="AN25" i="3"/>
  <c r="AQ24" i="3"/>
  <c r="AP24" i="3"/>
  <c r="AO24" i="3"/>
  <c r="AN24" i="3"/>
  <c r="AQ23" i="3"/>
  <c r="AP23" i="3"/>
  <c r="AO23" i="3"/>
  <c r="AN23" i="3"/>
  <c r="AQ22" i="3"/>
  <c r="AP22" i="3"/>
  <c r="AO22" i="3"/>
  <c r="AN22" i="3"/>
  <c r="AQ21" i="3"/>
  <c r="AP21" i="3"/>
  <c r="AO21" i="3"/>
  <c r="AN21" i="3"/>
  <c r="AQ20" i="3"/>
  <c r="AP20" i="3"/>
  <c r="AO20" i="3"/>
  <c r="AN20" i="3"/>
  <c r="AQ19" i="3"/>
  <c r="AP19" i="3"/>
  <c r="AO19" i="3"/>
  <c r="AN19" i="3"/>
  <c r="AQ18" i="3"/>
  <c r="AP18" i="3"/>
  <c r="AO18" i="3"/>
  <c r="AN18" i="3"/>
  <c r="AQ17" i="3"/>
  <c r="AP17" i="3"/>
  <c r="AO17" i="3"/>
  <c r="AN17" i="3"/>
  <c r="AQ16" i="3"/>
  <c r="AP16" i="3"/>
  <c r="AO16" i="3"/>
  <c r="AN16" i="3"/>
  <c r="AQ15" i="3"/>
  <c r="AP15" i="3"/>
  <c r="AO15" i="3"/>
  <c r="AN15" i="3"/>
  <c r="AQ14" i="3"/>
  <c r="AP14" i="3"/>
  <c r="AO14" i="3"/>
  <c r="AN14" i="3"/>
  <c r="AQ13" i="3"/>
  <c r="AP13" i="3"/>
  <c r="AO13" i="3"/>
  <c r="AN13" i="3"/>
  <c r="AQ12" i="3"/>
  <c r="AP12" i="3"/>
  <c r="AO12" i="3"/>
  <c r="AN12" i="3"/>
  <c r="AQ11" i="3"/>
  <c r="AP11" i="3"/>
  <c r="AO11" i="3"/>
  <c r="AN11" i="3"/>
  <c r="AQ10" i="3"/>
  <c r="AP10" i="3"/>
  <c r="AO10" i="3"/>
  <c r="AN10" i="3"/>
  <c r="AQ9" i="3"/>
  <c r="AP9" i="3"/>
  <c r="AO9" i="3"/>
  <c r="AN9" i="3"/>
  <c r="AQ8" i="3"/>
  <c r="AP8" i="3"/>
  <c r="AO8" i="3"/>
  <c r="AN8" i="3"/>
  <c r="AQ7" i="3"/>
  <c r="AP7" i="3"/>
  <c r="AO7" i="3"/>
  <c r="AN7" i="3"/>
  <c r="AQ6" i="3"/>
  <c r="AP6" i="3"/>
  <c r="AO6" i="3"/>
  <c r="AN6" i="3"/>
  <c r="AQ5" i="3"/>
  <c r="AP5" i="3"/>
  <c r="AO5" i="3"/>
  <c r="AL5" i="3" s="1"/>
  <c r="AQ4" i="3"/>
  <c r="AP4" i="3"/>
  <c r="AO4" i="3"/>
  <c r="AN4" i="3"/>
  <c r="AL4" i="3" s="1"/>
  <c r="AQ3" i="3"/>
  <c r="AP3" i="3"/>
  <c r="AO3" i="3"/>
  <c r="AN3" i="3"/>
  <c r="AN2" i="3"/>
  <c r="AO2" i="3"/>
  <c r="AP2" i="3"/>
  <c r="AQ2" i="3"/>
  <c r="AN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7" i="2"/>
  <c r="AO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P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Q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L9" i="3" l="1"/>
  <c r="AL11" i="3"/>
  <c r="AL13" i="3"/>
  <c r="AL17" i="3"/>
  <c r="AL19" i="3"/>
  <c r="AL21" i="3"/>
  <c r="AL25" i="3"/>
  <c r="AL27" i="3"/>
  <c r="AL29" i="3"/>
  <c r="AL33" i="3"/>
  <c r="AL35" i="3"/>
  <c r="AL37" i="3"/>
  <c r="AL41" i="3"/>
  <c r="AL43" i="3"/>
  <c r="AL45" i="3"/>
  <c r="AL47" i="3"/>
  <c r="AL54" i="3"/>
  <c r="AL49" i="3"/>
  <c r="AL51" i="3"/>
  <c r="AL3" i="3"/>
  <c r="AL7" i="3"/>
  <c r="AL15" i="3"/>
  <c r="AL23" i="3"/>
  <c r="AL31" i="3"/>
  <c r="AL39" i="3"/>
  <c r="AL2" i="3"/>
  <c r="AL52" i="3"/>
  <c r="AL6" i="3"/>
  <c r="AL8" i="3"/>
  <c r="AL10" i="3"/>
  <c r="AL12" i="3"/>
  <c r="AL14" i="3"/>
  <c r="AL16" i="3"/>
  <c r="AL18" i="3"/>
  <c r="AL20" i="3"/>
  <c r="AL22" i="3"/>
  <c r="AL24" i="3"/>
  <c r="AL26" i="3"/>
  <c r="AL28" i="3"/>
  <c r="AL30" i="3"/>
  <c r="AL32" i="3"/>
  <c r="AL34" i="3"/>
  <c r="AL36" i="3"/>
  <c r="AL38" i="3"/>
  <c r="AL40" i="3"/>
  <c r="AL42" i="3"/>
  <c r="AL44" i="3"/>
  <c r="AL46" i="3"/>
  <c r="AL48" i="3"/>
  <c r="AL50" i="3"/>
</calcChain>
</file>

<file path=xl/sharedStrings.xml><?xml version="1.0" encoding="utf-8"?>
<sst xmlns="http://schemas.openxmlformats.org/spreadsheetml/2006/main" count="4543" uniqueCount="742">
  <si>
    <t>District 7 Bridge File Number</t>
  </si>
  <si>
    <t>CG Bridge Official Name</t>
  </si>
  <si>
    <t>CG Bridge Local Name</t>
  </si>
  <si>
    <t>CG Bridge Waterway</t>
  </si>
  <si>
    <t>CG County</t>
  </si>
  <si>
    <t>CG Mile Marker</t>
  </si>
  <si>
    <t>CG State</t>
  </si>
  <si>
    <t>CG Bridge Type</t>
  </si>
  <si>
    <t>CG Traffic Type</t>
  </si>
  <si>
    <t>RESPONSIBLE COAST GUARD SECTOR</t>
  </si>
  <si>
    <t>CG Horizontal Clearance (feet)</t>
  </si>
  <si>
    <t>CG MHW Vertical Clearance (feet)</t>
  </si>
  <si>
    <t>CG NHW Vertical Clearance (feet)</t>
  </si>
  <si>
    <t>CG Bridge Owner</t>
  </si>
  <si>
    <t>NBI 38 Navigation Control</t>
  </si>
  <si>
    <t>NBI 3 County</t>
  </si>
  <si>
    <t>NBI 7 Facility Carried</t>
  </si>
  <si>
    <t>NBI 9 Narrative Description of Location</t>
  </si>
  <si>
    <t>NBI 42A Service on Bridge</t>
  </si>
  <si>
    <t>NBI 6A Features Intersected</t>
  </si>
  <si>
    <t>Latitude</t>
  </si>
  <si>
    <t>Longitude</t>
  </si>
  <si>
    <t>Name</t>
  </si>
  <si>
    <t>Description</t>
  </si>
  <si>
    <t>District 7 Bridge File Ext</t>
  </si>
  <si>
    <t>Note on Status</t>
  </si>
  <si>
    <t>Latitude Located</t>
  </si>
  <si>
    <t>Longitude Located</t>
  </si>
  <si>
    <t>NBI 16            Decimal Latitude</t>
  </si>
  <si>
    <t>NBI 17            Decimal Longitude</t>
  </si>
  <si>
    <t xml:space="preserve"> (BRIX)</t>
  </si>
  <si>
    <t>NB</t>
  </si>
  <si>
    <t>SB</t>
  </si>
  <si>
    <t/>
  </si>
  <si>
    <t>A</t>
  </si>
  <si>
    <t>B</t>
  </si>
  <si>
    <t>US Hwy 1 Bridge (SR 5)</t>
  </si>
  <si>
    <t>NOT FOUND</t>
  </si>
  <si>
    <t>US Hwy 1 Bridge</t>
  </si>
  <si>
    <t>Pipeline Bridge</t>
  </si>
  <si>
    <t>US Hwy 1 (SR 5) Bridge</t>
  </si>
  <si>
    <t>Harbour Drive Bridge</t>
  </si>
  <si>
    <t>Pedestrian Bridge</t>
  </si>
  <si>
    <t xml:space="preserve">3192 </t>
  </si>
  <si>
    <t>Card Sound Road Bridge</t>
  </si>
  <si>
    <t>3192</t>
  </si>
  <si>
    <t xml:space="preserve">3480 </t>
  </si>
  <si>
    <t>3480</t>
  </si>
  <si>
    <t xml:space="preserve">2506 </t>
  </si>
  <si>
    <t>Watson Blvd Bridge</t>
  </si>
  <si>
    <t>2506</t>
  </si>
  <si>
    <t xml:space="preserve">3027 </t>
  </si>
  <si>
    <t>Shelter Key Bridge</t>
  </si>
  <si>
    <t>3027</t>
  </si>
  <si>
    <t>3031 PERM OPEN</t>
  </si>
  <si>
    <t>Boot Key Drawbridge_x000D_
(Bascule span permanently removed 2009)</t>
  </si>
  <si>
    <t>3031</t>
  </si>
  <si>
    <t>PERM OPEN</t>
  </si>
  <si>
    <t xml:space="preserve">3933 (BRIX) </t>
  </si>
  <si>
    <t>Seaview Dr. Duck Key</t>
  </si>
  <si>
    <t>3933</t>
  </si>
  <si>
    <t xml:space="preserve">3931 (BRIX) </t>
  </si>
  <si>
    <t>Truman Bridge Duck Key</t>
  </si>
  <si>
    <t>3931</t>
  </si>
  <si>
    <t xml:space="preserve">2784 </t>
  </si>
  <si>
    <t>Fleming Key Bridge</t>
  </si>
  <si>
    <t>2784</t>
  </si>
  <si>
    <t xml:space="preserve">3749 </t>
  </si>
  <si>
    <t>3749</t>
  </si>
  <si>
    <t xml:space="preserve">3904 </t>
  </si>
  <si>
    <t>Palm Island Bridge (Private)</t>
  </si>
  <si>
    <t>3904</t>
  </si>
  <si>
    <t xml:space="preserve">3129 </t>
  </si>
  <si>
    <t>Palm Avenue Bridge</t>
  </si>
  <si>
    <t>3129</t>
  </si>
  <si>
    <t xml:space="preserve">2364 </t>
  </si>
  <si>
    <t>SR 941 Bridge</t>
  </si>
  <si>
    <t>2364</t>
  </si>
  <si>
    <t xml:space="preserve">3328 </t>
  </si>
  <si>
    <t>Coco Plum Drive Bridge</t>
  </si>
  <si>
    <t>3328</t>
  </si>
  <si>
    <t xml:space="preserve">2958 </t>
  </si>
  <si>
    <t>Little Crawl Key Bridge_x000D_
(Rebuilt 2010, no record, should be AA)</t>
  </si>
  <si>
    <t>2958</t>
  </si>
  <si>
    <t xml:space="preserve">3934 (BRIX) </t>
  </si>
  <si>
    <t>3934</t>
  </si>
  <si>
    <t xml:space="preserve">3872 </t>
  </si>
  <si>
    <t>Kemp Channel Pedestrian Bridge</t>
  </si>
  <si>
    <t>3872</t>
  </si>
  <si>
    <t xml:space="preserve">3916 </t>
  </si>
  <si>
    <t>Marvin D. Adams Pedestrian Bridge</t>
  </si>
  <si>
    <t>3916</t>
  </si>
  <si>
    <t xml:space="preserve">3833 </t>
  </si>
  <si>
    <t>Old Seven Mile Bridge</t>
  </si>
  <si>
    <t>3833</t>
  </si>
  <si>
    <t xml:space="preserve">3361B </t>
  </si>
  <si>
    <t>Sunrise Cay Drive Bridge</t>
  </si>
  <si>
    <t>3361</t>
  </si>
  <si>
    <t xml:space="preserve">3530 </t>
  </si>
  <si>
    <t>Long Key Pedestrian Bridge</t>
  </si>
  <si>
    <t>3530</t>
  </si>
  <si>
    <t xml:space="preserve">3361A </t>
  </si>
  <si>
    <t>Ocean Reef Club East and West  Bridges</t>
  </si>
  <si>
    <t xml:space="preserve">3942 </t>
  </si>
  <si>
    <t>Betty Rose Drive</t>
  </si>
  <si>
    <t>3942</t>
  </si>
  <si>
    <t xml:space="preserve">3932 (BRIX) </t>
  </si>
  <si>
    <t>Bimini Drive Duck Key</t>
  </si>
  <si>
    <t>3932</t>
  </si>
  <si>
    <t xml:space="preserve">3178 </t>
  </si>
  <si>
    <t>Steamboat Creek Bridge</t>
  </si>
  <si>
    <t>3178</t>
  </si>
  <si>
    <t xml:space="preserve">3181 </t>
  </si>
  <si>
    <t>SR 939A Bridge</t>
  </si>
  <si>
    <t>3181</t>
  </si>
  <si>
    <t>Roosevelt Blvd SR A1A</t>
  </si>
  <si>
    <t>2487</t>
  </si>
  <si>
    <t>2487 SB</t>
  </si>
  <si>
    <t xml:space="preserve">2905 (BRIX) </t>
  </si>
  <si>
    <t>Duck Key Entrance Bridge</t>
  </si>
  <si>
    <t>2905</t>
  </si>
  <si>
    <t xml:space="preserve">3380 </t>
  </si>
  <si>
    <t>Ocean Reef Drive Bridge</t>
  </si>
  <si>
    <t>3380</t>
  </si>
  <si>
    <t xml:space="preserve">3492 </t>
  </si>
  <si>
    <t>Sunset Cay Road Bridge</t>
  </si>
  <si>
    <t>3492</t>
  </si>
  <si>
    <t xml:space="preserve">3832 (BRIX) </t>
  </si>
  <si>
    <t>3832</t>
  </si>
  <si>
    <t>3832 (BRIX) NB RAMP</t>
  </si>
  <si>
    <t>NB RAMP</t>
  </si>
  <si>
    <t>3832 (BRIX) SB RAMP</t>
  </si>
  <si>
    <t>SB RAMP</t>
  </si>
  <si>
    <t xml:space="preserve">3720 </t>
  </si>
  <si>
    <t>3720</t>
  </si>
  <si>
    <t xml:space="preserve">3186 NB </t>
  </si>
  <si>
    <t>3186</t>
  </si>
  <si>
    <t xml:space="preserve">NB </t>
  </si>
  <si>
    <t xml:space="preserve">2909 SB </t>
  </si>
  <si>
    <t>2909</t>
  </si>
  <si>
    <t xml:space="preserve">SB </t>
  </si>
  <si>
    <t xml:space="preserve">3455 </t>
  </si>
  <si>
    <t>3455</t>
  </si>
  <si>
    <t xml:space="preserve">3438 </t>
  </si>
  <si>
    <t>3438</t>
  </si>
  <si>
    <t xml:space="preserve">3437 </t>
  </si>
  <si>
    <t>3437</t>
  </si>
  <si>
    <t>US Hwy 1 (A1A)  Bridges</t>
  </si>
  <si>
    <t>2935</t>
  </si>
  <si>
    <t xml:space="preserve">3447 </t>
  </si>
  <si>
    <t>3447</t>
  </si>
  <si>
    <t xml:space="preserve">3448 </t>
  </si>
  <si>
    <t>3448</t>
  </si>
  <si>
    <t xml:space="preserve">3435 </t>
  </si>
  <si>
    <t>US Hwy 1 (SR 5)</t>
  </si>
  <si>
    <t>3435</t>
  </si>
  <si>
    <t>3266_x000D_
(No electronic file located) NB</t>
  </si>
  <si>
    <t>3266</t>
  </si>
  <si>
    <t>_x000D_
(No electronic file located)</t>
  </si>
  <si>
    <t>3266_x000D_
(No electronic file located) SB</t>
  </si>
  <si>
    <t xml:space="preserve">3456 </t>
  </si>
  <si>
    <t>3456</t>
  </si>
  <si>
    <t xml:space="preserve">3436 </t>
  </si>
  <si>
    <t>3436</t>
  </si>
  <si>
    <t xml:space="preserve">3434 </t>
  </si>
  <si>
    <t>US Hwy 1 Bridges</t>
  </si>
  <si>
    <t>3434</t>
  </si>
  <si>
    <t xml:space="preserve">3442 </t>
  </si>
  <si>
    <t>US Hwy 1 BridgeLower sugarloaf to N saddlebunch</t>
  </si>
  <si>
    <t>3442</t>
  </si>
  <si>
    <t xml:space="preserve">3443 </t>
  </si>
  <si>
    <t>3443</t>
  </si>
  <si>
    <t xml:space="preserve">3441 </t>
  </si>
  <si>
    <t>Seven Mile Bridge (US 1)</t>
  </si>
  <si>
    <t>3441</t>
  </si>
  <si>
    <t xml:space="preserve">2509 </t>
  </si>
  <si>
    <t>2509</t>
  </si>
  <si>
    <t xml:space="preserve">3449 </t>
  </si>
  <si>
    <t>3449</t>
  </si>
  <si>
    <t xml:space="preserve">3450 </t>
  </si>
  <si>
    <t>3450</t>
  </si>
  <si>
    <t xml:space="preserve">3445 </t>
  </si>
  <si>
    <t>3445</t>
  </si>
  <si>
    <t xml:space="preserve">3444 </t>
  </si>
  <si>
    <t>3444</t>
  </si>
  <si>
    <t xml:space="preserve">3452 </t>
  </si>
  <si>
    <t>3452</t>
  </si>
  <si>
    <t xml:space="preserve">3426 </t>
  </si>
  <si>
    <t>3426</t>
  </si>
  <si>
    <t xml:space="preserve">3427 </t>
  </si>
  <si>
    <t>3427</t>
  </si>
  <si>
    <t xml:space="preserve">3431 </t>
  </si>
  <si>
    <t>US Hwy 1 Bridge (#4)</t>
  </si>
  <si>
    <t>3431</t>
  </si>
  <si>
    <t xml:space="preserve">3432 </t>
  </si>
  <si>
    <t>US Hwy 1 Bridge (#3)</t>
  </si>
  <si>
    <t>3432</t>
  </si>
  <si>
    <t xml:space="preserve">3433 </t>
  </si>
  <si>
    <t>US Hwy 1 Bridge (#2) N. Saddlebunch Key</t>
  </si>
  <si>
    <t>3433</t>
  </si>
  <si>
    <t xml:space="preserve">3430 </t>
  </si>
  <si>
    <t>3430</t>
  </si>
  <si>
    <t xml:space="preserve">2782 (BRIX) </t>
  </si>
  <si>
    <t>2782</t>
  </si>
  <si>
    <t xml:space="preserve">3309 </t>
  </si>
  <si>
    <t>3309</t>
  </si>
  <si>
    <t xml:space="preserve">3451 </t>
  </si>
  <si>
    <t>3451</t>
  </si>
  <si>
    <t xml:space="preserve">3881 </t>
  </si>
  <si>
    <t>South Pine Pedestrian Bridge</t>
  </si>
  <si>
    <t>3881</t>
  </si>
  <si>
    <t xml:space="preserve">3446 </t>
  </si>
  <si>
    <t>3446</t>
  </si>
  <si>
    <t>2783 NB</t>
  </si>
  <si>
    <t>2783</t>
  </si>
  <si>
    <t>2783 SB</t>
  </si>
  <si>
    <t xml:space="preserve">3429 </t>
  </si>
  <si>
    <t>3429</t>
  </si>
  <si>
    <t xml:space="preserve">3428 </t>
  </si>
  <si>
    <t>3428</t>
  </si>
  <si>
    <t xml:space="preserve">3440 </t>
  </si>
  <si>
    <t>3440</t>
  </si>
  <si>
    <t xml:space="preserve">3439 </t>
  </si>
  <si>
    <t>3439</t>
  </si>
  <si>
    <t xml:space="preserve">3453 </t>
  </si>
  <si>
    <t>3453</t>
  </si>
  <si>
    <t xml:space="preserve">3454 </t>
  </si>
  <si>
    <t>3454</t>
  </si>
  <si>
    <t xml:space="preserve">2957 </t>
  </si>
  <si>
    <t>SR 5 (US 1) Bridges</t>
  </si>
  <si>
    <t>2957</t>
  </si>
  <si>
    <t xml:space="preserve">3425 </t>
  </si>
  <si>
    <t>3425</t>
  </si>
  <si>
    <t xml:space="preserve">3306 </t>
  </si>
  <si>
    <t>3306</t>
  </si>
  <si>
    <t>5</t>
  </si>
  <si>
    <t>-</t>
  </si>
  <si>
    <t>1FL1322</t>
  </si>
  <si>
    <t>25-17-14.26N</t>
  </si>
  <si>
    <t>080-22-06.34W</t>
  </si>
  <si>
    <t>24-40-13.78N</t>
  </si>
  <si>
    <t>081-15-00.02W</t>
  </si>
  <si>
    <t>24-41-52.60N</t>
  </si>
  <si>
    <t>081-20-41.90W</t>
  </si>
  <si>
    <t>24-43-50.03N</t>
  </si>
  <si>
    <t>081-00-48.14W</t>
  </si>
  <si>
    <t>24-42-15.29N</t>
  </si>
  <si>
    <t>081-06-17.34W</t>
  </si>
  <si>
    <t>24-46-00.95N</t>
  </si>
  <si>
    <t>080-54-43.84W</t>
  </si>
  <si>
    <t>24-46-22.26N</t>
  </si>
  <si>
    <t>080-54-51.50W</t>
  </si>
  <si>
    <t>24-34-01.24N</t>
  </si>
  <si>
    <t>081-47-43.29W</t>
  </si>
  <si>
    <t>24-34-01.32N</t>
  </si>
  <si>
    <t>081-47-43.09W</t>
  </si>
  <si>
    <t>24-42-40.71N</t>
  </si>
  <si>
    <t>081-06-24.11W</t>
  </si>
  <si>
    <t>24-33-39.53N</t>
  </si>
  <si>
    <t>081-47-13.33W</t>
  </si>
  <si>
    <t>24-34-12.35N</t>
  </si>
  <si>
    <t>081-40-09.78W</t>
  </si>
  <si>
    <t>24-43-50.00N</t>
  </si>
  <si>
    <t>081-00-48.10W</t>
  </si>
  <si>
    <t>24-44-45.70N</t>
  </si>
  <si>
    <t>080-58-57.10W</t>
  </si>
  <si>
    <t>24-46-08.38N</t>
  </si>
  <si>
    <t>080-55-14.19W</t>
  </si>
  <si>
    <t>24-39-45.33N</t>
  </si>
  <si>
    <t>081-27-56.67W</t>
  </si>
  <si>
    <t>24-42-00.70N</t>
  </si>
  <si>
    <t>081-10-10.79W</t>
  </si>
  <si>
    <t>25-19-36.57N</t>
  </si>
  <si>
    <t>080-15-57.48W</t>
  </si>
  <si>
    <t>25-19-34.47N</t>
  </si>
  <si>
    <t>080-16-08.02W</t>
  </si>
  <si>
    <t>24-35-50.79N</t>
  </si>
  <si>
    <t>081-40-14.64W</t>
  </si>
  <si>
    <t>24-46-07.64N</t>
  </si>
  <si>
    <t>080-55-10.01W</t>
  </si>
  <si>
    <t>25-17-01.74N</t>
  </si>
  <si>
    <t>080-19-48.81W</t>
  </si>
  <si>
    <t>24-36-12.55N</t>
  </si>
  <si>
    <t>081-34-15.25W</t>
  </si>
  <si>
    <t>24-34-15.02N</t>
  </si>
  <si>
    <t>081-44-58.39W</t>
  </si>
  <si>
    <t>24-46-45.90N</t>
  </si>
  <si>
    <t>080-54-54.50W</t>
  </si>
  <si>
    <t>080-16-42.35W</t>
  </si>
  <si>
    <t>25-19-31.09N</t>
  </si>
  <si>
    <t>080-17-00.40W</t>
  </si>
  <si>
    <t>25-11-04.96n</t>
  </si>
  <si>
    <t>080-23-17.21w</t>
  </si>
  <si>
    <t>25-10-50.30N</t>
  </si>
  <si>
    <t>080-22-55.40W</t>
  </si>
  <si>
    <t>25-10-55.30N</t>
  </si>
  <si>
    <t>080-23-02.50W</t>
  </si>
  <si>
    <t>25-10-49.40N</t>
  </si>
  <si>
    <t>080-22-56.20W</t>
  </si>
  <si>
    <t>25-10-54.90N</t>
  </si>
  <si>
    <t>080-23-03.90W</t>
  </si>
  <si>
    <t>24-40-13.34N</t>
  </si>
  <si>
    <t>081-14-59.84W</t>
  </si>
  <si>
    <t>24-34-39.90N</t>
  </si>
  <si>
    <t>081-42-58.90W</t>
  </si>
  <si>
    <t>24-34-39.40N</t>
  </si>
  <si>
    <t>081-42-58.80W</t>
  </si>
  <si>
    <t>24-39-42.50N</t>
  </si>
  <si>
    <t>081-30-59.10W</t>
  </si>
  <si>
    <t>24-50-16.89N</t>
  </si>
  <si>
    <t>080-46-24.03W</t>
  </si>
  <si>
    <t>24-50-36.31N</t>
  </si>
  <si>
    <t>080-45-00.62W</t>
  </si>
  <si>
    <t>24-34-14.60N</t>
  </si>
  <si>
    <t>081-44-58.47W</t>
  </si>
  <si>
    <t>24-38-28.22N</t>
  </si>
  <si>
    <t>081-34-24.00W</t>
  </si>
  <si>
    <t>24-38-57.43N</t>
  </si>
  <si>
    <t>081-33-33.24W</t>
  </si>
  <si>
    <t>24-53-14.68N</t>
  </si>
  <si>
    <t>080-40-49.70W</t>
  </si>
  <si>
    <t>080-24-07.96W</t>
  </si>
  <si>
    <t>080-24-08.81W</t>
  </si>
  <si>
    <t>24-39-45.70N</t>
  </si>
  <si>
    <t>081-27-55.30W</t>
  </si>
  <si>
    <t>24-52-59.04N</t>
  </si>
  <si>
    <t>24-47-50.20N</t>
  </si>
  <si>
    <t>080-52-01.70W</t>
  </si>
  <si>
    <t>24-37-57.80N</t>
  </si>
  <si>
    <t>081-35-14.20W</t>
  </si>
  <si>
    <t>24-40-43.60N</t>
  </si>
  <si>
    <t>081-14-06.50W</t>
  </si>
  <si>
    <t>24-41-56.50N</t>
  </si>
  <si>
    <t>081-10-09.10W</t>
  </si>
  <si>
    <t>24-39-38.20N</t>
  </si>
  <si>
    <t>081-25-46.50W</t>
  </si>
  <si>
    <t>24-39-01.10N</t>
  </si>
  <si>
    <t>081-33-20.50W</t>
  </si>
  <si>
    <t>24-40-09.60N</t>
  </si>
  <si>
    <t>081-22-23.00W</t>
  </si>
  <si>
    <t>24-40-13.70N</t>
  </si>
  <si>
    <t>081-14-58.70W</t>
  </si>
  <si>
    <t>24-40-28.80N</t>
  </si>
  <si>
    <t>081-14-30.40W</t>
  </si>
  <si>
    <t>24-39-16.80N</t>
  </si>
  <si>
    <t>081-32-27.70W</t>
  </si>
  <si>
    <t>24-35-32.20N</t>
  </si>
  <si>
    <t>081-40-02.00W</t>
  </si>
  <si>
    <t>24-36-16.77N</t>
  </si>
  <si>
    <t>081-38-26.29W</t>
  </si>
  <si>
    <t>24-36-55.20N</t>
  </si>
  <si>
    <t>081-37-03.30W</t>
  </si>
  <si>
    <t>24-37-23.40N</t>
  </si>
  <si>
    <t>081-36-09.80W</t>
  </si>
  <si>
    <t>24-37-34.00N</t>
  </si>
  <si>
    <t>081-35-52.40W</t>
  </si>
  <si>
    <t>24-36-43.60N</t>
  </si>
  <si>
    <t>081-37-28.40W</t>
  </si>
  <si>
    <t>24-57-08.19N</t>
  </si>
  <si>
    <t>080-35-15.68W</t>
  </si>
  <si>
    <t>081-23-05.60W</t>
  </si>
  <si>
    <t>24-40-00.44N</t>
  </si>
  <si>
    <t>081-23-05.22W</t>
  </si>
  <si>
    <t>24-38-54.20N</t>
  </si>
  <si>
    <t>081-19-27.30W</t>
  </si>
  <si>
    <t>25-00-09.13N</t>
  </si>
  <si>
    <t>080-31-48.38W</t>
  </si>
  <si>
    <t>25-00-09.70N</t>
  </si>
  <si>
    <t>080-31-48.31W</t>
  </si>
  <si>
    <t>24-53-40.28N</t>
  </si>
  <si>
    <t>080-39-58.99W</t>
  </si>
  <si>
    <t>24-53-52.53N</t>
  </si>
  <si>
    <t>080-39-34.77W</t>
  </si>
  <si>
    <t>24-46-40.60N</t>
  </si>
  <si>
    <t>080-55-16.40W</t>
  </si>
  <si>
    <t>24-46-57.20N</t>
  </si>
  <si>
    <t>080-54-30.00W</t>
  </si>
  <si>
    <t>24-39-52.10N</t>
  </si>
  <si>
    <t>081-23-46.90W</t>
  </si>
  <si>
    <t>24-39-47.20N</t>
  </si>
  <si>
    <t>081-24-09.60W</t>
  </si>
  <si>
    <t>24-43-49.60N</t>
  </si>
  <si>
    <t>081-01-46.10W</t>
  </si>
  <si>
    <t>24-56-22.58N</t>
  </si>
  <si>
    <t>080-36-37.67W</t>
  </si>
  <si>
    <t>24-56-22.60N</t>
  </si>
  <si>
    <t>080-36-37.96W</t>
  </si>
  <si>
    <t>Pipeline (adjacent to US Hwy 1 Bridge)</t>
  </si>
  <si>
    <t>No Name Key Bridge</t>
  </si>
  <si>
    <t>Boot Key Drawbridge</t>
  </si>
  <si>
    <t>Truman Bridge Duck Key_x000D_
(Duck Key Drive also Bimini Drive)</t>
  </si>
  <si>
    <t>US Navy Air Base Bridge</t>
  </si>
  <si>
    <t>Fat Deer Key Bridge</t>
  </si>
  <si>
    <t>Little Crawl Key Bridge</t>
  </si>
  <si>
    <t>Harbour Dr. Duck Key</t>
  </si>
  <si>
    <t>Key Largo Cut off US-1</t>
  </si>
  <si>
    <t>Ocean Reef Club Bridge</t>
  </si>
  <si>
    <t>Ocean Reef Club East and West Bridges</t>
  </si>
  <si>
    <t>Quarry Bridge</t>
  </si>
  <si>
    <t>Thompson Bridge</t>
  </si>
  <si>
    <t>Duck Key Bridge</t>
  </si>
  <si>
    <t>Jewfish Creek Bridge</t>
  </si>
  <si>
    <t>Bahia Honda Bridge</t>
  </si>
  <si>
    <t>Cow Key Channel Bridges</t>
  </si>
  <si>
    <t>US Hwy 1 Bridge/Harris Channel</t>
  </si>
  <si>
    <t>Indian Key Channel Bridge</t>
  </si>
  <si>
    <t>Irving R Eyster Bridge</t>
  </si>
  <si>
    <t>Seven Mile Bridge</t>
  </si>
  <si>
    <t>Niles Channel Bridge</t>
  </si>
  <si>
    <t>US Hwy 1 Bridge (#2)</t>
  </si>
  <si>
    <t>Saddlebunch Key Bridges (# 4 and 5)</t>
  </si>
  <si>
    <t>Snake Creek Bridge</t>
  </si>
  <si>
    <t>SR 5 Bridges</t>
  </si>
  <si>
    <t>AICW (Little Card Sound) - FL</t>
  </si>
  <si>
    <t>Bahia Honda Channel Tributary</t>
  </si>
  <si>
    <t>Bogie Channel</t>
  </si>
  <si>
    <t>Bone Fish Bay</t>
  </si>
  <si>
    <t>Boot Key Harbor</t>
  </si>
  <si>
    <t>Duck Key Canal Duck Key</t>
  </si>
  <si>
    <t>Duck Key Channel</t>
  </si>
  <si>
    <t>Fleming Key Cut</t>
  </si>
  <si>
    <t>Florida Bay</t>
  </si>
  <si>
    <t>Garrison Bight</t>
  </si>
  <si>
    <t>Geiger Creek</t>
  </si>
  <si>
    <t>Hawk Channel (Arm of)</t>
  </si>
  <si>
    <t>Joe's Canal (Duck Key)</t>
  </si>
  <si>
    <t>Kemp Channel</t>
  </si>
  <si>
    <t>Key Largo Cut/Marvin D. Adams Waterway</t>
  </si>
  <si>
    <t>Knight Key Channel</t>
  </si>
  <si>
    <t>Little Angelfish Creek</t>
  </si>
  <si>
    <t>Long Key Tidal Slough- slough referenced in permit no longer exists. Silted in</t>
  </si>
  <si>
    <t>Pumpkin Creek</t>
  </si>
  <si>
    <t>Rockland Key Channel</t>
  </si>
  <si>
    <t>Sam's Canal Duck Key</t>
  </si>
  <si>
    <t>Steamboat Creek</t>
  </si>
  <si>
    <t>Sugarloaf Creek</t>
  </si>
  <si>
    <t>Thompson Creek Canal (Cow Key Channel)</t>
  </si>
  <si>
    <t>Toms Harbor</t>
  </si>
  <si>
    <t>Unnamed Man Made Canal</t>
  </si>
  <si>
    <t>Unnamed Waterway (Snapper Point)</t>
  </si>
  <si>
    <t>AICW (Jewfish Creek) - FL</t>
  </si>
  <si>
    <t>Bahia Honda Channel</t>
  </si>
  <si>
    <t>Boca Chica Channel</t>
  </si>
  <si>
    <t>Bow Channel</t>
  </si>
  <si>
    <t>Channel Five</t>
  </si>
  <si>
    <t>Channel Two</t>
  </si>
  <si>
    <t>Cow Key Channel</t>
  </si>
  <si>
    <t>Harris Channel_x000D_
Lower Sugarloaf Sound</t>
  </si>
  <si>
    <t>Harris Gap Channel_x000D_
Upper Sugarloaf Sound</t>
  </si>
  <si>
    <t>Indian Key Channel</t>
  </si>
  <si>
    <t>Key Largo Waterway</t>
  </si>
  <si>
    <t>Lignumvitae Channel</t>
  </si>
  <si>
    <t>Long Key Channel</t>
  </si>
  <si>
    <t>Lower Sugarloaf Channel</t>
  </si>
  <si>
    <t>Missouri-Little Duck Channel</t>
  </si>
  <si>
    <t>Moser Channel</t>
  </si>
  <si>
    <t>Niles Channel</t>
  </si>
  <si>
    <t>North Harris Channel_x000D_
Upper Sugarloaf Sound</t>
  </si>
  <si>
    <t>North Pine Channel</t>
  </si>
  <si>
    <t>Ohio-Bahia Honda Channel</t>
  </si>
  <si>
    <t>Ohio-Missouri Channel</t>
  </si>
  <si>
    <t>Park Channel</t>
  </si>
  <si>
    <t>Shark Channel</t>
  </si>
  <si>
    <t>Similar Sound</t>
  </si>
  <si>
    <t>Lower Sugarloaf Sound</t>
  </si>
  <si>
    <t>Similar Sound (Lower Sugarloaf Sound)</t>
  </si>
  <si>
    <t>Snake Creek</t>
  </si>
  <si>
    <t>South Pine Channel</t>
  </si>
  <si>
    <t>Spanish Harbor Channel</t>
  </si>
  <si>
    <t>Tavernier Creek</t>
  </si>
  <si>
    <t>Teatable Key Channel</t>
  </si>
  <si>
    <t>Teatable Relief Channel</t>
  </si>
  <si>
    <t>Toms Harbor Channel</t>
  </si>
  <si>
    <t>Toms Harbor Cut</t>
  </si>
  <si>
    <t>Torch Channel</t>
  </si>
  <si>
    <t>Torch Ramrod Channel</t>
  </si>
  <si>
    <t>Vaca Key Channel</t>
  </si>
  <si>
    <t>Whale Harbor Channel</t>
  </si>
  <si>
    <t>Wilson Key Channel (Whale Harbor)</t>
  </si>
  <si>
    <t>0.3</t>
  </si>
  <si>
    <t>0.0</t>
  </si>
  <si>
    <t>0.2</t>
  </si>
  <si>
    <t>52</t>
  </si>
  <si>
    <t>0.1</t>
  </si>
  <si>
    <t>0.9</t>
  </si>
  <si>
    <t>0.4</t>
  </si>
  <si>
    <t>10.0</t>
  </si>
  <si>
    <t>1.1</t>
  </si>
  <si>
    <t>0.13</t>
  </si>
  <si>
    <t>0.04</t>
  </si>
  <si>
    <t>1127.8</t>
  </si>
  <si>
    <t>0.07</t>
  </si>
  <si>
    <t>0.00</t>
  </si>
  <si>
    <t>1134.1</t>
  </si>
  <si>
    <t>FL</t>
  </si>
  <si>
    <t>Monroe</t>
  </si>
  <si>
    <t>Fixed</t>
  </si>
  <si>
    <t>Highway</t>
  </si>
  <si>
    <t>Bascule</t>
  </si>
  <si>
    <t>Railroad</t>
  </si>
  <si>
    <t>Pipeline</t>
  </si>
  <si>
    <t>Pedestrian</t>
  </si>
  <si>
    <t>Roadway</t>
  </si>
  <si>
    <t>Key West</t>
  </si>
  <si>
    <t>90</t>
  </si>
  <si>
    <t>24</t>
  </si>
  <si>
    <t>45</t>
  </si>
  <si>
    <t>14</t>
  </si>
  <si>
    <t>60</t>
  </si>
  <si>
    <t>36</t>
  </si>
  <si>
    <t>0</t>
  </si>
  <si>
    <t>40</t>
  </si>
  <si>
    <t>43</t>
  </si>
  <si>
    <t>10</t>
  </si>
  <si>
    <t>37</t>
  </si>
  <si>
    <t>8</t>
  </si>
  <si>
    <t>67</t>
  </si>
  <si>
    <t>65</t>
  </si>
  <si>
    <t>89</t>
  </si>
  <si>
    <t>88</t>
  </si>
  <si>
    <t>18</t>
  </si>
  <si>
    <t>28</t>
  </si>
  <si>
    <t>23</t>
  </si>
  <si>
    <t>25</t>
  </si>
  <si>
    <t>46</t>
  </si>
  <si>
    <t>20</t>
  </si>
  <si>
    <t>41</t>
  </si>
  <si>
    <t>15</t>
  </si>
  <si>
    <t>27</t>
  </si>
  <si>
    <t>13</t>
  </si>
  <si>
    <t>80</t>
  </si>
  <si>
    <t>33</t>
  </si>
  <si>
    <t>42</t>
  </si>
  <si>
    <t>79</t>
  </si>
  <si>
    <t>108</t>
  </si>
  <si>
    <t>19</t>
  </si>
  <si>
    <t>26</t>
  </si>
  <si>
    <t>9</t>
  </si>
  <si>
    <t>35</t>
  </si>
  <si>
    <t>4</t>
  </si>
  <si>
    <t>58</t>
  </si>
  <si>
    <t>44</t>
  </si>
  <si>
    <t>12</t>
  </si>
  <si>
    <t>16</t>
  </si>
  <si>
    <t>83</t>
  </si>
  <si>
    <t>11</t>
  </si>
  <si>
    <t>78</t>
  </si>
  <si>
    <t>55</t>
  </si>
  <si>
    <t>6</t>
  </si>
  <si>
    <t>92</t>
  </si>
  <si>
    <t>94</t>
  </si>
  <si>
    <t>113</t>
  </si>
  <si>
    <t>82</t>
  </si>
  <si>
    <t>7</t>
  </si>
  <si>
    <t>2</t>
  </si>
  <si>
    <t>3</t>
  </si>
  <si>
    <t>FDOT - District Six</t>
  </si>
  <si>
    <t>Monroe County</t>
  </si>
  <si>
    <t>FDOT - District Sixc</t>
  </si>
  <si>
    <t>U S Navy</t>
  </si>
  <si>
    <t>City of Key West</t>
  </si>
  <si>
    <t>Blue Water Engineering Mr. Foley</t>
  </si>
  <si>
    <t>Curry Hammock State Park</t>
  </si>
  <si>
    <t>FL DEPT OF ENV PROTECTION</t>
  </si>
  <si>
    <t>Ocean Reef Club, Inc.</t>
  </si>
  <si>
    <t>Florida Department of Natural Resources</t>
  </si>
  <si>
    <t>Quarry Partners LLC</t>
  </si>
  <si>
    <t>Mr. Kirby L. McClain, Jr.</t>
  </si>
  <si>
    <t>Florida Department of Environmental Protection</t>
  </si>
  <si>
    <t>U. S. Navy</t>
  </si>
  <si>
    <t>Direction (Mulitple Structures)</t>
  </si>
  <si>
    <t>Highway/Pedestrian</t>
  </si>
  <si>
    <t>State Park, Forest or Reservation Agency</t>
  </si>
  <si>
    <t>'Park Entrance Road'</t>
  </si>
  <si>
    <t>'220Ft. South of US-1     '</t>
  </si>
  <si>
    <t xml:space="preserve"> State Highway Agency </t>
  </si>
  <si>
    <t xml:space="preserve"> County Highway Agency </t>
  </si>
  <si>
    <t xml:space="preserve"> City or Municipal Highway Agency </t>
  </si>
  <si>
    <t xml:space="preserve"> Navy/Marines </t>
  </si>
  <si>
    <t xml:space="preserve">  12 - Florida  </t>
  </si>
  <si>
    <t xml:space="preserve">  087 - Monroe County  </t>
  </si>
  <si>
    <t xml:space="preserve">  US-1 (SR-5)         </t>
  </si>
  <si>
    <t xml:space="preserve">  US 1 (SR 5)         </t>
  </si>
  <si>
    <t xml:space="preserve">  Snake Creek Canal         </t>
  </si>
  <si>
    <t xml:space="preserve">  Palm Avenue         </t>
  </si>
  <si>
    <t xml:space="preserve">  BOCA CHICA CHANNEL        </t>
  </si>
  <si>
    <t xml:space="preserve">  US 1 SB (900074)    </t>
  </si>
  <si>
    <t xml:space="preserve">  KNIGHT CHANNEL            </t>
  </si>
  <si>
    <t xml:space="preserve">  PIGEON KEY ACCESS   </t>
  </si>
  <si>
    <t xml:space="preserve">  MARVIN D. ADAMS WATERWAY  </t>
  </si>
  <si>
    <t xml:space="preserve">  US 1 NB (900130)    </t>
  </si>
  <si>
    <t xml:space="preserve">  US 1 NB (900003)    </t>
  </si>
  <si>
    <t xml:space="preserve">  WHALE HARBOR              </t>
  </si>
  <si>
    <t xml:space="preserve">  US-1 (SR 5)         </t>
  </si>
  <si>
    <t xml:space="preserve">  SR-5 (US-1)         </t>
  </si>
  <si>
    <t xml:space="preserve">  TAVERNIER CREEK           </t>
  </si>
  <si>
    <t xml:space="preserve">  US 1 NB (900127)    </t>
  </si>
  <si>
    <t xml:space="preserve">  SHARK CHANNEL             </t>
  </si>
  <si>
    <t xml:space="preserve">  COW KEY CHANNEL           </t>
  </si>
  <si>
    <t xml:space="preserve">  US-1 NB (900125)    </t>
  </si>
  <si>
    <t xml:space="preserve">  TEATABLE RELIEF           </t>
  </si>
  <si>
    <t xml:space="preserve">  TEA TABLE CHANNEL         </t>
  </si>
  <si>
    <t xml:space="preserve">  SADDLE BUNCH #5           </t>
  </si>
  <si>
    <t xml:space="preserve">  SADDLE BUNCH #4           </t>
  </si>
  <si>
    <t xml:space="preserve">  SADDLE BUNCH #3 CHANNEL   </t>
  </si>
  <si>
    <t xml:space="preserve">  SADDLE BUNCH #2           </t>
  </si>
  <si>
    <t xml:space="preserve">  LONG KEY CHANNEL          </t>
  </si>
  <si>
    <t xml:space="preserve">  INDIAN KEY CHANNEL        </t>
  </si>
  <si>
    <t xml:space="preserve">  LIGNUMVITAE CHANNEL       </t>
  </si>
  <si>
    <t xml:space="preserve">  CHANNEL #2                </t>
  </si>
  <si>
    <t xml:space="preserve">  CHANNEL #5                </t>
  </si>
  <si>
    <t xml:space="preserve">  TOM    S HARBOR CUT          </t>
  </si>
  <si>
    <t xml:space="preserve">  TOM    S HARBOR CHANNEL      </t>
  </si>
  <si>
    <t xml:space="preserve">  MOSER CHANNEL             </t>
  </si>
  <si>
    <t xml:space="preserve">  LOWER SUGARLOAF CHANNEL   </t>
  </si>
  <si>
    <t xml:space="preserve">  MISSOURI LITTLE DUCK CH.  </t>
  </si>
  <si>
    <t xml:space="preserve">  OHIO MISSOURI CHANNEL     </t>
  </si>
  <si>
    <t xml:space="preserve">  OHIO-BAHIA HONDA CHANL    </t>
  </si>
  <si>
    <t xml:space="preserve">  SPANISH HARBOR CHANNEL    </t>
  </si>
  <si>
    <t xml:space="preserve">  HARRIS CHANNEL            </t>
  </si>
  <si>
    <t xml:space="preserve">  HARRIS GAP CHANNEL        </t>
  </si>
  <si>
    <t xml:space="preserve">  NORTH HARRIS CHANNEL      </t>
  </si>
  <si>
    <t xml:space="preserve">  NORTH PINE CHANNEL        </t>
  </si>
  <si>
    <t xml:space="preserve">  SOUTH PINE CHANNEL        </t>
  </si>
  <si>
    <t xml:space="preserve">  PARK CHANNEL              </t>
  </si>
  <si>
    <t xml:space="preserve">  TORCH CHANNEL             </t>
  </si>
  <si>
    <t xml:space="preserve">  TORCH RAMROD CHANNEL      </t>
  </si>
  <si>
    <t xml:space="preserve">  BOW CHANNEL               </t>
  </si>
  <si>
    <t xml:space="preserve">  KEMP CHANNEL              </t>
  </si>
  <si>
    <t xml:space="preserve">  NILES CHANNEL             </t>
  </si>
  <si>
    <t xml:space="preserve">  US-1 SB (900086)    </t>
  </si>
  <si>
    <t xml:space="preserve">  VACA CUT                  </t>
  </si>
  <si>
    <t xml:space="preserve">  US 1 SB (900078)    </t>
  </si>
  <si>
    <t xml:space="preserve">  US 1 SB (900073)    </t>
  </si>
  <si>
    <t xml:space="preserve">  JEWFISH CREEK             </t>
  </si>
  <si>
    <t xml:space="preserve">  Little Crawl Key Channel  </t>
  </si>
  <si>
    <t xml:space="preserve">  Garrison Bight            </t>
  </si>
  <si>
    <t xml:space="preserve">  Geiger Key Cut            </t>
  </si>
  <si>
    <t xml:space="preserve">  Boca Chica(CR-941)  </t>
  </si>
  <si>
    <t xml:space="preserve">  Sugarloaf  Creek          </t>
  </si>
  <si>
    <t xml:space="preserve">  Old State Road 4A   </t>
  </si>
  <si>
    <t xml:space="preserve">  Bogie Channel             </t>
  </si>
  <si>
    <t xml:space="preserve">  Watson Road         </t>
  </si>
  <si>
    <t xml:space="preserve">  Bonefish Bay              </t>
  </si>
  <si>
    <t xml:space="preserve">  Coco Plum Drive     </t>
  </si>
  <si>
    <t xml:space="preserve">  Toms Harbor Channel       </t>
  </si>
  <si>
    <t xml:space="preserve">  Duck Key Drive      </t>
  </si>
  <si>
    <t xml:space="preserve">  Duck Key Channel          </t>
  </si>
  <si>
    <t xml:space="preserve">  Sams Canal                </t>
  </si>
  <si>
    <t xml:space="preserve">  Bimini Drive        </t>
  </si>
  <si>
    <t xml:space="preserve">  Joes Canal                </t>
  </si>
  <si>
    <t xml:space="preserve">  Harbour Drive       </t>
  </si>
  <si>
    <t xml:space="preserve">  Duck Key Canal            </t>
  </si>
  <si>
    <t xml:space="preserve">  Seaview Drive       </t>
  </si>
  <si>
    <t xml:space="preserve">  Steam Boat Creek          </t>
  </si>
  <si>
    <t xml:space="preserve">  CR 905A             </t>
  </si>
  <si>
    <t xml:space="preserve">  Card Sound Road     </t>
  </si>
  <si>
    <t xml:space="preserve">  I.C.W.W                   </t>
  </si>
  <si>
    <t xml:space="preserve">  GARRISON BIGHT            </t>
  </si>
  <si>
    <t xml:space="preserve">  FLEMING KEY ROAD    </t>
  </si>
  <si>
    <t xml:space="preserve">  BOCA CHICA KEY (MM 6.0)    </t>
  </si>
  <si>
    <t xml:space="preserve">  MARATHON KEY (MM 47)       </t>
  </si>
  <si>
    <t xml:space="preserve">  KEY LARGO (MM 103.6)       </t>
  </si>
  <si>
    <t xml:space="preserve">  ISLAMORADA KEY (MM 83.8)   </t>
  </si>
  <si>
    <t xml:space="preserve">  Plantation Key (MM 85.5)   </t>
  </si>
  <si>
    <t xml:space="preserve">  TAVERNIER KEY (MM 90.8)    </t>
  </si>
  <si>
    <t xml:space="preserve">  SHARK KEY  (MM 11.3)       </t>
  </si>
  <si>
    <t xml:space="preserve">  KEY WEST (MM 4.1)          </t>
  </si>
  <si>
    <t xml:space="preserve">  MATECUMBE KEY (MM 79.4)    </t>
  </si>
  <si>
    <t xml:space="preserve">  MATECUMBE KEY (MM 79.1)    </t>
  </si>
  <si>
    <t xml:space="preserve">  N BOCA CHICA KEY(MM 12.5)  </t>
  </si>
  <si>
    <t xml:space="preserve">  N BOCA CHICA KEY(MM 13.1)  </t>
  </si>
  <si>
    <t xml:space="preserve">  N BOCA CHICA KEY (MM14.2)  </t>
  </si>
  <si>
    <t xml:space="preserve">  N OF BOCA CHICA (MM14.6)   </t>
  </si>
  <si>
    <t xml:space="preserve">  LONG KEY (MM 63.2)         </t>
  </si>
  <si>
    <t xml:space="preserve">  MATECUMBE KEY (MM 78.0)    </t>
  </si>
  <si>
    <t xml:space="preserve">  MATECUMBE KEY (MM 77.5)    </t>
  </si>
  <si>
    <t xml:space="preserve">  MATECUMBE KEY (MM 73.0)    </t>
  </si>
  <si>
    <t xml:space="preserve">  FIESTA-CRAIG KEY (MM 71)   </t>
  </si>
  <si>
    <t xml:space="preserve">  DUCK KEY (MM 61.4)         </t>
  </si>
  <si>
    <t xml:space="preserve">  DUCK KEY   (MM 60.4)       </t>
  </si>
  <si>
    <t xml:space="preserve">  MARATHON KEY (MM 40-46.6)  </t>
  </si>
  <si>
    <t xml:space="preserve">  SUGARLOAF KEY (MM 15.5)    </t>
  </si>
  <si>
    <t xml:space="preserve">  LITTLE DUCK KEY (MM 39.6)  </t>
  </si>
  <si>
    <t xml:space="preserve">  OHIO KEY (MM 39.1)         </t>
  </si>
  <si>
    <t xml:space="preserve">  BAHIA HONDA KEY (MM 38.5)  </t>
  </si>
  <si>
    <t xml:space="preserve">  BIG PINE KEY (MM 33.5)     </t>
  </si>
  <si>
    <t xml:space="preserve">  SUGARLOAF KEY (MM 16.5)    </t>
  </si>
  <si>
    <t xml:space="preserve">  SUGARLOAF KEY (MM 17.5)    </t>
  </si>
  <si>
    <t xml:space="preserve">  SUGARLOAF KEY (MM 17.7)    </t>
  </si>
  <si>
    <t xml:space="preserve">  BIG PINE KEY (MM 29.6)     </t>
  </si>
  <si>
    <t xml:space="preserve">  N OF TORCH KEY (MM 28.8)   </t>
  </si>
  <si>
    <t xml:space="preserve">  SUGARLOAF KEY (MM 18.6)    </t>
  </si>
  <si>
    <t xml:space="preserve">  TORCH KEY (MM 28.0)        </t>
  </si>
  <si>
    <t xml:space="preserve">  TORCH RAMROD KEY(MM 27.7)  </t>
  </si>
  <si>
    <t xml:space="preserve">  N SUGARLOAF KEY (MM 20.2)  </t>
  </si>
  <si>
    <t xml:space="preserve">  SUMMERLAND KEY (MM 23.5)   </t>
  </si>
  <si>
    <t xml:space="preserve">  SUMMERLAND KEY (MM 25.5)   </t>
  </si>
  <si>
    <t xml:space="preserve">  MARATHON KEY (MM 53.2)     </t>
  </si>
  <si>
    <t xml:space="preserve">  US 1 (M.M. 107)            </t>
  </si>
  <si>
    <t xml:space="preserve">  SB ON RAMP TO US-1         </t>
  </si>
  <si>
    <t xml:space="preserve">  NB OFF RAMP TO ROTARY      </t>
  </si>
  <si>
    <t xml:space="preserve">  NB OFF RAMP TO US-1        </t>
  </si>
  <si>
    <t xml:space="preserve">  SB OFF RAMP TO ROTARY      </t>
  </si>
  <si>
    <t xml:space="preserve">  0.2 Mile W of US-1         </t>
  </si>
  <si>
    <t xml:space="preserve">  2.8Mi S of SR-5 (MM 10.7)  </t>
  </si>
  <si>
    <t xml:space="preserve">  5 Mi. E &amp; S of US-1 MM 17  </t>
  </si>
  <si>
    <t xml:space="preserve">  3.5 Mi E of SR 5(MM 30.5)  </t>
  </si>
  <si>
    <t xml:space="preserve">  0.3 mi. E of US-1 MM 54.1  </t>
  </si>
  <si>
    <t xml:space="preserve">  50Ft. E of US-1 MM61       </t>
  </si>
  <si>
    <t xml:space="preserve">  0.5 Mile E of US1 MM 61.1  </t>
  </si>
  <si>
    <t xml:space="preserve">  1Mile E of SR5 at MM 61.1  </t>
  </si>
  <si>
    <t xml:space="preserve">  1.1Miles E of SR5 MM 61.1  </t>
  </si>
  <si>
    <t xml:space="preserve">  1.4Miles E of US-1 MM61    </t>
  </si>
  <si>
    <t xml:space="preserve">  1.6 Miles N of CR 905      </t>
  </si>
  <si>
    <t xml:space="preserve">  11.0 Miles SE of US 1      </t>
  </si>
  <si>
    <t xml:space="preserve">  1.5 KM N OF US 1           </t>
  </si>
  <si>
    <t>25-08-15.59N</t>
  </si>
  <si>
    <t>25-08-15.86N</t>
  </si>
  <si>
    <t>080-41-20.72W</t>
  </si>
  <si>
    <t>25-08-15.91N</t>
  </si>
  <si>
    <t>080-24-09.28W</t>
  </si>
  <si>
    <t>25-18-54.61N</t>
  </si>
  <si>
    <t>24-57-08.47N</t>
  </si>
  <si>
    <t>24-40-07.99N</t>
  </si>
  <si>
    <t>080-35-15.61W</t>
  </si>
  <si>
    <t>NBI 40 Navigation Horizontal Clearance (feet)</t>
  </si>
  <si>
    <t>NBI 39 Navigation Vertical Clearance (feet)</t>
  </si>
  <si>
    <t>NBI 8                              Structure                            Number</t>
  </si>
  <si>
    <t>NBI 1                            State</t>
  </si>
  <si>
    <t>NBI 22                                                              Owner Agency</t>
  </si>
  <si>
    <t>NBI 27                                       Year Built</t>
  </si>
  <si>
    <t>2935 NB</t>
  </si>
  <si>
    <t>Key West *</t>
  </si>
  <si>
    <t>Key west *</t>
  </si>
  <si>
    <t>BRIDGE CODE for kmz</t>
  </si>
  <si>
    <t>Column1</t>
  </si>
  <si>
    <t>Ped</t>
  </si>
  <si>
    <t>Pipe</t>
  </si>
  <si>
    <t>DATE VERIFIED</t>
  </si>
  <si>
    <t>VERIFIER MEMBER NUMBER</t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</si>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</sst>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#,##0.0"/>
    <numFmt numFmtId="166" formatCode="0.00000"/>
    <numFmt numFmtId="167" formatCode="#,##0.00000"/>
    <numFmt numFmtId="168" formatCode="mm/dd/yy;@"/>
    <numFmt numFmtId="169" formatCode="0_);\(0\)"/>
  </numFmts>
  <fonts count="10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66FF99"/>
        <bgColor theme="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theme="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A6A6A6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6" fontId="3" fillId="4" borderId="3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3" fillId="4" borderId="2" xfId="0" applyNumberFormat="1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" fontId="7" fillId="4" borderId="7" xfId="0" applyNumberFormat="1" applyFont="1" applyFill="1" applyBorder="1" applyAlignment="1">
      <alignment horizontal="center" vertical="center" wrapText="1"/>
    </xf>
    <xf numFmtId="167" fontId="2" fillId="8" borderId="7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8" fontId="9" fillId="9" borderId="1" xfId="0" applyNumberFormat="1" applyFont="1" applyFill="1" applyBorder="1" applyAlignment="1">
      <alignment horizontal="center" vertical="center" wrapText="1"/>
    </xf>
    <xf numFmtId="169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</cellXfs>
  <cellStyles count="1">
    <cellStyle name="Normal" xfId="0" builtinId="0"/>
  </cellStyles>
  <dxfs count="141"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9" formatCode="0_);\(0\)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8" formatCode="mm/dd/yy;@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colors>
    <mruColors>
      <color rgb="FF0000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774A1-7BAC-4CDE-A8D8-7286DE04BD48}" name="Table1" displayName="Table1" ref="A1:AN81" totalsRowShown="0" headerRowDxfId="140" dataDxfId="138" headerRowBorderDxfId="139" tableBorderDxfId="137" totalsRowBorderDxfId="136">
  <autoFilter ref="A1:AN81" xr:uid="{3AF774A1-7BAC-4CDE-A8D8-7286DE04BD48}"/>
  <sortState xmlns:xlrd2="http://schemas.microsoft.com/office/spreadsheetml/2017/richdata2" ref="A2:AN81">
    <sortCondition ref="E2:E81"/>
  </sortState>
  <tableColumns count="40">
    <tableColumn id="1" xr3:uid="{F648C1EF-D01E-4190-98EA-3016E3A31DEC}" name="Latitude" dataDxfId="135"/>
    <tableColumn id="2" xr3:uid="{43A9AB38-E54F-4A0B-9201-8F578D5BDA2E}" name="Longitude" dataDxfId="134"/>
    <tableColumn id="3" xr3:uid="{C59EED29-48C2-4CC3-9A80-0EA2833998E6}" name="Name" dataDxfId="133"/>
    <tableColumn id="4" xr3:uid="{9E9FE4B3-CBED-4B4A-9576-65AB3041902B}" name="Description" dataDxfId="132"/>
    <tableColumn id="5" xr3:uid="{3ECD1759-BDB1-4CBD-981B-B9FDF8044AE1}" name="District 7 Bridge File Number" dataDxfId="131"/>
    <tableColumn id="6" xr3:uid="{B63B3CDD-A4B9-477D-946A-27A52A6AE977}" name="District 7 Bridge File Ext" dataDxfId="130"/>
    <tableColumn id="7" xr3:uid="{8E96E9B3-C8E3-4E7E-AE02-7F9B22C3BDEA}" name="Direction (Mulitple Structures)" dataDxfId="129"/>
    <tableColumn id="8" xr3:uid="{E2EA7AD0-3A1A-47B5-B967-DA9583026EC6}" name="Note on Status" dataDxfId="128"/>
    <tableColumn id="38" xr3:uid="{661FF910-F6CE-4083-B638-16BFBE4AEAE5}" name="DATE VERIFIED" dataDxfId="127"/>
    <tableColumn id="39" xr3:uid="{73EAFA8F-624A-47B1-96D2-EAC2923CD1EA}" name="VERIFIER MEMBER NUMBER" dataDxfId="126"/>
    <tableColumn id="40" xr3:uid="{203666C4-591B-43CF-BAED-A9512578A94B}" name="DISCREPANCY" dataDxfId="125"/>
    <tableColumn id="9" xr3:uid="{1F2A4A72-1240-408E-9389-1CD9E61BB46B}" name="NBI 8                              Structure                            Number" dataDxfId="124"/>
    <tableColumn id="10" xr3:uid="{4017729A-02E5-4FED-B3C5-DF5F980B7D7A}" name="NBI 38 Navigation Control" dataDxfId="123"/>
    <tableColumn id="11" xr3:uid="{89C79BE8-DE77-4BC1-B862-B94EF091B33F}" name="CG Bridge Official Name" dataDxfId="122"/>
    <tableColumn id="12" xr3:uid="{4070A821-86DF-468F-8AE7-744EE43DCB23}" name="CG Bridge Local Name" dataDxfId="121"/>
    <tableColumn id="13" xr3:uid="{48E0DE2E-DBDF-4BAE-AD90-9B461BAB0D24}" name="NBI 7 Facility Carried" dataDxfId="120"/>
    <tableColumn id="14" xr3:uid="{096950BA-AE49-4CAD-A193-F1E19E26736C}" name="CG Bridge Waterway" dataDxfId="119"/>
    <tableColumn id="15" xr3:uid="{287395E6-0546-4535-AE89-60C566A1A66C}" name="CG Mile Marker" dataDxfId="118"/>
    <tableColumn id="16" xr3:uid="{40F06683-486A-46B2-8744-B77A91B51158}" name="NBI 6A Features Intersected" dataDxfId="117"/>
    <tableColumn id="17" xr3:uid="{A32F9AE3-F71C-490E-BFCD-FFCDE56B1E91}" name="CG State" dataDxfId="116"/>
    <tableColumn id="18" xr3:uid="{01C4312D-2286-48CD-A4A4-9CE7F1329662}" name="NBI 1                            State" dataDxfId="115"/>
    <tableColumn id="19" xr3:uid="{6E5086F3-337B-47B9-AE8E-85332CF7972A}" name="CG County" dataDxfId="114"/>
    <tableColumn id="20" xr3:uid="{8894708A-AAD0-4BAF-9F93-01695C1BA041}" name="NBI 3 County" dataDxfId="113"/>
    <tableColumn id="21" xr3:uid="{DF908006-BEB8-4670-94A5-ED0AC0C96CAD}" name="NBI 9 Narrative Description of Location" dataDxfId="112"/>
    <tableColumn id="22" xr3:uid="{0C451D29-2A1F-4F1C-971E-5E2428B3F023}" name="CG Bridge Type" dataDxfId="111"/>
    <tableColumn id="23" xr3:uid="{4D81EB75-F0D2-4A4E-A19B-B24F0B3A24E1}" name="CG Traffic Type" dataDxfId="110"/>
    <tableColumn id="24" xr3:uid="{18477F6D-DB60-406F-8E77-867A4F577EA5}" name="NBI 42A Service on Bridge" dataDxfId="109"/>
    <tableColumn id="25" xr3:uid="{8B8CD05D-A007-4BF6-8E2F-3566A3625759}" name="RESPONSIBLE COAST GUARD SECTOR" dataDxfId="108"/>
    <tableColumn id="26" xr3:uid="{87FA1694-691B-432C-96F7-EDA4CB50C21D}" name="CG Horizontal Clearance (feet)" dataDxfId="107"/>
    <tableColumn id="27" xr3:uid="{6DA77BF0-463D-4DA1-93B8-532759A8366A}" name="NBI 40 Navigation Horizontal Clearance (feet)" dataDxfId="106"/>
    <tableColumn id="28" xr3:uid="{DDAB0CDD-DE23-448B-B877-8BB15430ADAD}" name="CG MHW Vertical Clearance (feet)" dataDxfId="105"/>
    <tableColumn id="29" xr3:uid="{2DDE63E9-6EC5-4B37-9C74-CDA0C196480A}" name="CG NHW Vertical Clearance (feet)" dataDxfId="104"/>
    <tableColumn id="30" xr3:uid="{56AE5867-CA90-45CB-AECE-84326B1B75FD}" name="NBI 39 Navigation Vertical Clearance (feet)" dataDxfId="103"/>
    <tableColumn id="31" xr3:uid="{AC3E74D0-027E-458E-93CF-C2429EF8DCAD}" name="CG Bridge Owner" dataDxfId="102"/>
    <tableColumn id="32" xr3:uid="{59BA2E63-28A4-4777-9564-9F9FD3884A59}" name="NBI 22                                                              Owner Agency" dataDxfId="101"/>
    <tableColumn id="33" xr3:uid="{D96B10F6-95AD-4B39-AAF0-2739ECBE7A1D}" name="NBI 27                                       Year Built" dataDxfId="100"/>
    <tableColumn id="34" xr3:uid="{E75CF160-3812-4A15-B40C-21E1D6B98FFC}" name="Latitude Located" dataDxfId="99"/>
    <tableColumn id="35" xr3:uid="{D97FEA3B-D54F-4FC4-9570-1AE1E4372DEA}" name="Longitude Located" dataDxfId="98"/>
    <tableColumn id="36" xr3:uid="{62EE3B0C-B3E9-46D7-921E-502AA5F03716}" name="NBI 16            Decimal Latitude" dataDxfId="97"/>
    <tableColumn id="37" xr3:uid="{BE8E9DD5-4052-4EC1-B288-76D1B6BEFA7E}" name="NBI 17            Decimal Longitude" dataDxfId="9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D8A4CB-834C-4F81-9A3B-870AF1EABC8A}" name="Table13" displayName="Table13" ref="A1:AQ27" totalsRowShown="0" headerRowDxfId="95" dataDxfId="93" headerRowBorderDxfId="94" tableBorderDxfId="92" totalsRowBorderDxfId="91">
  <autoFilter ref="A1:AQ27" xr:uid="{3AF774A1-7BAC-4CDE-A8D8-7286DE04BD48}"/>
  <sortState xmlns:xlrd2="http://schemas.microsoft.com/office/spreadsheetml/2017/richdata2" ref="A2:AK27">
    <sortCondition ref="J2:J27"/>
  </sortState>
  <tableColumns count="43">
    <tableColumn id="1" xr3:uid="{90D81B7B-22F6-48F8-BD82-D80E43A83961}" name="Latitude" dataDxfId="90"/>
    <tableColumn id="2" xr3:uid="{6B11EC14-76CD-48A4-AC6C-B1C506F76E48}" name="Longitude" dataDxfId="89"/>
    <tableColumn id="3" xr3:uid="{BEDC58FE-92AD-4AF2-BCA2-79DB993F4821}" name="Name" dataDxfId="88"/>
    <tableColumn id="4" xr3:uid="{73DA12A8-4F3D-48F7-908C-5573DBE83CC4}" name="Description" dataDxfId="87"/>
    <tableColumn id="5" xr3:uid="{8275BC1A-34D0-48A6-BE69-9F7340874C20}" name="District 7 Bridge File Number" dataDxfId="86"/>
    <tableColumn id="6" xr3:uid="{BE462C72-8B90-4839-A664-2994383B376B}" name="District 7 Bridge File Ext" dataDxfId="85"/>
    <tableColumn id="7" xr3:uid="{E703D7BE-346E-45A1-9D67-007016FBC239}" name="Direction (Mulitple Structures)" dataDxfId="84"/>
    <tableColumn id="8" xr3:uid="{0CF1DE4E-523F-4F58-B0D0-D1D90EB85288}" name="Note on Status" dataDxfId="83"/>
    <tableColumn id="9" xr3:uid="{7F32A5A0-1A24-45E3-9EF8-5AEE8894497D}" name="NBI 8                              Structure                            Number" dataDxfId="82"/>
    <tableColumn id="10" xr3:uid="{6231264D-1B06-4BD8-BEE9-C971CA329830}" name="NBI 38 Navigation Control" dataDxfId="81"/>
    <tableColumn id="11" xr3:uid="{8B1B59C4-FCC9-496D-9F7C-799E94DBA913}" name="CG Bridge Official Name" dataDxfId="80"/>
    <tableColumn id="12" xr3:uid="{A50E9858-0A8A-40A1-9404-58F72A42D788}" name="CG Bridge Local Name" dataDxfId="79"/>
    <tableColumn id="13" xr3:uid="{1799E469-400C-4178-B3E4-0C0291601B68}" name="NBI 7 Facility Carried" dataDxfId="78"/>
    <tableColumn id="14" xr3:uid="{E231666F-50B6-4354-A5B8-D2AC81353372}" name="CG Bridge Waterway" dataDxfId="77"/>
    <tableColumn id="15" xr3:uid="{83169CE4-2046-4D75-B68B-7F3D70DAF6C3}" name="CG Mile Marker" dataDxfId="76"/>
    <tableColumn id="16" xr3:uid="{47C045E7-44CD-4BCA-A13E-68BB13B8A56A}" name="NBI 6A Features Intersected" dataDxfId="75"/>
    <tableColumn id="17" xr3:uid="{D5D364DD-F992-4A63-96A7-DAEDBA2E8010}" name="CG State" dataDxfId="74"/>
    <tableColumn id="18" xr3:uid="{C8202BFA-E69C-4A3D-8001-E3AE79A3A0C5}" name="NBI 1                            State" dataDxfId="73"/>
    <tableColumn id="19" xr3:uid="{8E8502F9-FAE8-4898-A415-E2A93D6196E5}" name="CG County" dataDxfId="72"/>
    <tableColumn id="20" xr3:uid="{62D35797-BD8C-42B7-AF51-15E26442B268}" name="NBI 3 County" dataDxfId="71"/>
    <tableColumn id="21" xr3:uid="{27711189-AF93-4633-8597-7A0E2AA4437D}" name="NBI 9 Narrative Description of Location" dataDxfId="70"/>
    <tableColumn id="22" xr3:uid="{10D35E84-9395-4813-9846-37E83679A009}" name="CG Bridge Type" dataDxfId="69"/>
    <tableColumn id="23" xr3:uid="{72FD93DA-D74E-4788-A6BE-CCEC826EFF8F}" name="CG Traffic Type" dataDxfId="68"/>
    <tableColumn id="24" xr3:uid="{F49D7962-A8A0-4F52-A734-4A00E1D47009}" name="NBI 42A Service on Bridge" dataDxfId="67"/>
    <tableColumn id="25" xr3:uid="{3BE3B292-F128-40B9-A150-39F7AA56F3F0}" name="RESPONSIBLE COAST GUARD SECTOR" dataDxfId="66"/>
    <tableColumn id="26" xr3:uid="{242F707F-8B2E-4699-9948-C7495E3C61D1}" name="CG Horizontal Clearance (feet)" dataDxfId="65"/>
    <tableColumn id="27" xr3:uid="{CB22157A-5E7A-4136-9CAF-9CC0B37DCD4F}" name="NBI 40 Navigation Horizontal Clearance (feet)" dataDxfId="64"/>
    <tableColumn id="28" xr3:uid="{F9D0C5C8-0A51-4987-B8F3-89A1AB9262DA}" name="CG MHW Vertical Clearance (feet)" dataDxfId="63"/>
    <tableColumn id="29" xr3:uid="{F09A603A-55BD-45D6-B039-F66A5B8F00D5}" name="CG NHW Vertical Clearance (feet)" dataDxfId="62"/>
    <tableColumn id="30" xr3:uid="{7EEBB448-5EAA-4D63-AAC3-88AD32B48A38}" name="NBI 39 Navigation Vertical Clearance (feet)" dataDxfId="61"/>
    <tableColumn id="31" xr3:uid="{DFD4958A-F030-42AD-A1BF-FA0E1D57A233}" name="CG Bridge Owner" dataDxfId="60"/>
    <tableColumn id="32" xr3:uid="{95DE2289-7C88-4596-8E0A-B174D017F04C}" name="NBI 22                                                              Owner Agency" dataDxfId="59"/>
    <tableColumn id="33" xr3:uid="{8EE7545F-10E0-49AE-A425-FE8D9DC988DD}" name="NBI 27                                       Year Built" dataDxfId="58"/>
    <tableColumn id="34" xr3:uid="{343995AD-C6D2-403A-A27E-E428D2815535}" name="Latitude Located" dataDxfId="57"/>
    <tableColumn id="35" xr3:uid="{4F05CF43-F337-47AE-9C19-949D97070774}" name="Longitude Located" dataDxfId="56"/>
    <tableColumn id="36" xr3:uid="{97849412-515D-424D-94C7-A4FF8963B3A9}" name="NBI 16            Decimal Latitude" dataDxfId="55"/>
    <tableColumn id="37" xr3:uid="{F6ACC2D3-40F8-458B-9D13-4821FCC4D5AA}" name="NBI 17            Decimal Longitude" dataDxfId="54"/>
    <tableColumn id="38" xr3:uid="{0BE4B318-1223-40F6-B3E0-7130747C0A3A}" name="BRIDGE CODE for kmz" dataDxfId="53">
      <calculatedColumnFormula>J2+MAX(Table13[[#This Row],[Highway]:[Pipe]])</calculatedColumnFormula>
    </tableColumn>
    <tableColumn id="39" xr3:uid="{1B7650F8-09CF-4046-B1A0-AD6941A62BCB}" name="Column1" dataDxfId="52"/>
    <tableColumn id="40" xr3:uid="{EAAA8F43-9936-4A30-AB88-C4C3CC0225AA}" name="Highway" dataDxfId="51">
      <calculatedColumnFormula>IF(LEFT($W2,1)="H",1,"")</calculatedColumnFormula>
    </tableColumn>
    <tableColumn id="41" xr3:uid="{7DC37661-90E0-49C0-8FCD-0DD202EE1164}" name="Railroad" dataDxfId="50">
      <calculatedColumnFormula>IF(LEFT($W2,1)="R",3,"")</calculatedColumnFormula>
    </tableColumn>
    <tableColumn id="42" xr3:uid="{EEF1A68B-3BCB-4A52-B727-0472DAC43900}" name="Ped" dataDxfId="49">
      <calculatedColumnFormula>IF(LEFT($W2,2)="Pe",5,"")</calculatedColumnFormula>
    </tableColumn>
    <tableColumn id="43" xr3:uid="{BE5F248D-D653-4C27-ABCC-661643557AC5}" name="Pipe" dataDxfId="48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B0B6EC-3D98-45AD-A317-4975058464B0}" name="Table134" displayName="Table134" ref="A1:AQ54" totalsRowShown="0" headerRowDxfId="47" dataDxfId="45" headerRowBorderDxfId="46" tableBorderDxfId="44" totalsRowBorderDxfId="43">
  <autoFilter ref="A1:AQ54" xr:uid="{3AF774A1-7BAC-4CDE-A8D8-7286DE04BD48}"/>
  <sortState xmlns:xlrd2="http://schemas.microsoft.com/office/spreadsheetml/2017/richdata2" ref="A2:AK54">
    <sortCondition ref="J2:J54"/>
  </sortState>
  <tableColumns count="43">
    <tableColumn id="1" xr3:uid="{21E1C43F-C7B5-4273-8763-0B3E34504BE0}" name="Latitude" dataDxfId="42"/>
    <tableColumn id="2" xr3:uid="{3541730B-53BA-4D89-BE48-7E0EECA934AC}" name="Longitude" dataDxfId="41"/>
    <tableColumn id="3" xr3:uid="{F8650C64-D14A-4DBC-820C-D76C466203B7}" name="Name" dataDxfId="40"/>
    <tableColumn id="4" xr3:uid="{066DDAEE-E9CD-434B-AD81-5CA3F030AFF4}" name="Description" dataDxfId="39"/>
    <tableColumn id="5" xr3:uid="{402105C1-823F-495F-97B4-6B90256CED84}" name="District 7 Bridge File Number" dataDxfId="38"/>
    <tableColumn id="6" xr3:uid="{9096C645-B858-47DC-8AD0-9ECA37A02AFE}" name="District 7 Bridge File Ext" dataDxfId="37"/>
    <tableColumn id="7" xr3:uid="{C0601A7F-592F-40C9-AD01-5B814DCAAE6B}" name="Direction (Mulitple Structures)" dataDxfId="36"/>
    <tableColumn id="8" xr3:uid="{94EA2AE8-13E7-4D60-AEB4-F97551E4127C}" name="Note on Status" dataDxfId="35"/>
    <tableColumn id="9" xr3:uid="{804605F6-A229-48F8-A979-838BA91D1D7F}" name="NBI 8                              Structure                            Number" dataDxfId="34"/>
    <tableColumn id="10" xr3:uid="{1B0A0439-5861-43E2-8958-60DABA6055DB}" name="NBI 38 Navigation Control" dataDxfId="33"/>
    <tableColumn id="11" xr3:uid="{59D54443-C84C-4355-AF5A-856B38FD8011}" name="CG Bridge Official Name" dataDxfId="32"/>
    <tableColumn id="12" xr3:uid="{0CE0F08A-0493-4EBC-BF72-DF737BC49807}" name="CG Bridge Local Name" dataDxfId="31"/>
    <tableColumn id="13" xr3:uid="{72503990-1FAA-49E9-ADFB-CAA077ECB465}" name="NBI 7 Facility Carried" dataDxfId="30"/>
    <tableColumn id="14" xr3:uid="{AE1D4483-9F7D-4D16-95E4-A2F90AF0492A}" name="CG Bridge Waterway" dataDxfId="29"/>
    <tableColumn id="15" xr3:uid="{03AD625D-16AD-4D0D-A645-A2DAE03A3C59}" name="CG Mile Marker" dataDxfId="28"/>
    <tableColumn id="16" xr3:uid="{15481CC6-07F8-4786-9574-54D1E178F89B}" name="NBI 6A Features Intersected" dataDxfId="27"/>
    <tableColumn id="17" xr3:uid="{1CC92DBD-8C04-4071-9174-38197ACA9A0F}" name="CG State" dataDxfId="26"/>
    <tableColumn id="18" xr3:uid="{6E4DA020-B089-4D9F-BA55-1B59017F3ED7}" name="NBI 1                            State" dataDxfId="25"/>
    <tableColumn id="19" xr3:uid="{DD42C734-8B52-43D7-B277-438301E5216A}" name="CG County" dataDxfId="24"/>
    <tableColumn id="20" xr3:uid="{9F2BD4EB-8CB7-4AD5-B35A-C1E6886A0586}" name="NBI 3 County" dataDxfId="23"/>
    <tableColumn id="21" xr3:uid="{9085AF88-D0B1-4503-9D56-945903071E19}" name="NBI 9 Narrative Description of Location" dataDxfId="22"/>
    <tableColumn id="22" xr3:uid="{A2F26771-1859-47AE-AE7E-479A426B440E}" name="CG Bridge Type" dataDxfId="21"/>
    <tableColumn id="23" xr3:uid="{33B0D69C-A703-4492-87CD-C21604FFC2AD}" name="CG Traffic Type" dataDxfId="20"/>
    <tableColumn id="24" xr3:uid="{18F4DB77-8FF7-44B5-9791-6856A89C2FFD}" name="NBI 42A Service on Bridge" dataDxfId="19"/>
    <tableColumn id="25" xr3:uid="{3425ADBB-61E5-4B89-999F-6D56F061881E}" name="RESPONSIBLE COAST GUARD SECTOR" dataDxfId="18"/>
    <tableColumn id="26" xr3:uid="{1EB3B3F8-5000-4F2A-9B3E-A868494ABA6E}" name="CG Horizontal Clearance (feet)" dataDxfId="17"/>
    <tableColumn id="27" xr3:uid="{538B54AA-1018-4836-BA98-22E10D27FE42}" name="NBI 40 Navigation Horizontal Clearance (feet)" dataDxfId="16"/>
    <tableColumn id="28" xr3:uid="{52D24662-AD6B-405B-AF4F-2310F323C7E3}" name="CG MHW Vertical Clearance (feet)" dataDxfId="15"/>
    <tableColumn id="29" xr3:uid="{4F50E208-8FA9-4AE1-8A0B-4309E01F646A}" name="CG NHW Vertical Clearance (feet)" dataDxfId="14"/>
    <tableColumn id="30" xr3:uid="{58069BF3-C686-49EB-9F5E-619CD6D641E9}" name="NBI 39 Navigation Vertical Clearance (feet)" dataDxfId="13"/>
    <tableColumn id="31" xr3:uid="{02762ADF-DAAB-4072-A77B-E0352677CAE0}" name="CG Bridge Owner" dataDxfId="12"/>
    <tableColumn id="32" xr3:uid="{CC43FAB2-2478-44E5-907E-E8D857C02238}" name="NBI 22                                                              Owner Agency" dataDxfId="11"/>
    <tableColumn id="33" xr3:uid="{D7427240-29F3-4B8E-99EB-73411055A940}" name="NBI 27                                       Year Built" dataDxfId="10"/>
    <tableColumn id="34" xr3:uid="{9808A6A3-FDE4-4DC6-BC89-0840545751F4}" name="Latitude Located" dataDxfId="9"/>
    <tableColumn id="35" xr3:uid="{013E8A8A-AADF-48CF-A5BA-45FDA0C40681}" name="Longitude Located" dataDxfId="8"/>
    <tableColumn id="36" xr3:uid="{94EBEE51-BBCF-4540-A054-F2F53A12E9DD}" name="NBI 16            Decimal Latitude" dataDxfId="7"/>
    <tableColumn id="37" xr3:uid="{A7EC6309-8E97-4CC7-A168-77C456250202}" name="NBI 17            Decimal Longitude" dataDxfId="6"/>
    <tableColumn id="38" xr3:uid="{EB49F3CE-A5B6-468F-9DE9-D198C60AB02A}" name="BRIDGE CODE for kmz" dataDxfId="5">
      <calculatedColumnFormula>J2+MAX(Table134[[#This Row],[Highway]:[Pipe]])</calculatedColumnFormula>
    </tableColumn>
    <tableColumn id="39" xr3:uid="{DB90BE90-FD01-4CB3-B249-AF16903A83F0}" name="Column1" dataDxfId="4"/>
    <tableColumn id="40" xr3:uid="{059F1445-C7A3-42BB-8A25-6635523690C0}" name="Highway" dataDxfId="3">
      <calculatedColumnFormula>IF(LEFT($W2,1)="H",1,"")</calculatedColumnFormula>
    </tableColumn>
    <tableColumn id="41" xr3:uid="{38DB8E77-69D5-4351-8E65-EDBEA9E339C7}" name="Railroad" dataDxfId="2">
      <calculatedColumnFormula>IF(LEFT($W2,1)="R",3,"")</calculatedColumnFormula>
    </tableColumn>
    <tableColumn id="42" xr3:uid="{6A69E177-0842-4EEA-8456-9AD0853810D3}" name="Ped" dataDxfId="1">
      <calculatedColumnFormula>IF(LEFT($W2,2)="Pe",5,"")</calculatedColumnFormula>
    </tableColumn>
    <tableColumn id="43" xr3:uid="{EADC17A9-1556-4236-BEE1-18A08F0CA821}" name="Pipe" dataDxfId="0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DBB-5DBC-4A54-8EB4-ACCAF9D4587E}">
  <sheetPr>
    <tabColor rgb="FFFFFF00"/>
  </sheetPr>
  <dimension ref="A1:AN81"/>
  <sheetViews>
    <sheetView tabSelected="1" workbookViewId="0">
      <pane ySplit="1" topLeftCell="A8" activePane="bottomLeft" state="frozen"/>
      <selection activeCell="I1" sqref="I1"/>
      <selection pane="bottomLeft" activeCell="D29" sqref="D29"/>
    </sheetView>
  </sheetViews>
  <sheetFormatPr defaultRowHeight="14.25" x14ac:dyDescent="0.45"/>
  <cols>
    <col min="1" max="1" width="10.796875" style="28" customWidth="1"/>
    <col min="2" max="2" width="11.06640625" style="28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9296875" style="45" customWidth="1"/>
    <col min="10" max="10" width="14.9296875" style="47" customWidth="1"/>
    <col min="11" max="11" width="14.9296875" style="4" customWidth="1"/>
    <col min="12" max="12" width="14.53125" style="2" customWidth="1"/>
    <col min="13" max="13" width="11.06640625" style="2" customWidth="1"/>
    <col min="14" max="14" width="51.06640625" style="3" customWidth="1"/>
    <col min="15" max="15" width="49.06640625" style="3" customWidth="1"/>
    <col min="16" max="16" width="26.1328125" style="5" customWidth="1"/>
    <col min="17" max="17" width="27.73046875" customWidth="1"/>
    <col min="18" max="18" width="14.265625" customWidth="1"/>
    <col min="19" max="19" width="25.73046875" style="5" customWidth="1"/>
    <col min="20" max="20" width="8.1328125" style="1" customWidth="1"/>
    <col min="21" max="21" width="17.06640625" customWidth="1"/>
    <col min="22" max="22" width="24.6640625" customWidth="1"/>
    <col min="23" max="23" width="23.33203125" style="5" customWidth="1"/>
    <col min="24" max="24" width="30.265625" style="3" customWidth="1"/>
    <col min="25" max="25" width="14.6640625" style="1" customWidth="1"/>
    <col min="26" max="26" width="14.796875" style="1" customWidth="1"/>
    <col min="27" max="27" width="19.73046875" customWidth="1"/>
    <col min="28" max="28" width="18.53125" style="1" customWidth="1"/>
    <col min="29" max="29" width="11.33203125" style="1" customWidth="1"/>
    <col min="30" max="30" width="14.3984375" style="2" customWidth="1"/>
    <col min="31" max="31" width="13.73046875" style="1" customWidth="1"/>
    <col min="32" max="32" width="9.46484375" style="1" customWidth="1"/>
    <col min="33" max="33" width="13.46484375" style="2" customWidth="1"/>
    <col min="34" max="34" width="27.46484375" style="3" customWidth="1"/>
    <col min="35" max="35" width="30.53125" style="3" customWidth="1"/>
    <col min="36" max="36" width="12.1328125" style="2" customWidth="1"/>
    <col min="37" max="37" width="16.3984375" style="1" customWidth="1"/>
    <col min="38" max="38" width="17.86328125" style="1" customWidth="1"/>
    <col min="39" max="39" width="11.06640625" style="35" customWidth="1"/>
    <col min="40" max="40" width="10.53125" style="35" customWidth="1"/>
  </cols>
  <sheetData>
    <row r="1" spans="1:40" ht="75" customHeight="1" x14ac:dyDescent="0.45">
      <c r="A1" s="29" t="s">
        <v>20</v>
      </c>
      <c r="B1" s="26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570</v>
      </c>
      <c r="H1" s="9" t="s">
        <v>25</v>
      </c>
      <c r="I1" s="41" t="s">
        <v>739</v>
      </c>
      <c r="J1" s="42" t="s">
        <v>740</v>
      </c>
      <c r="K1" s="43" t="s">
        <v>741</v>
      </c>
      <c r="L1" s="10" t="s">
        <v>728</v>
      </c>
      <c r="M1" s="10" t="s">
        <v>14</v>
      </c>
      <c r="N1" s="7" t="s">
        <v>1</v>
      </c>
      <c r="O1" s="7" t="s">
        <v>2</v>
      </c>
      <c r="P1" s="10" t="s">
        <v>16</v>
      </c>
      <c r="Q1" s="7" t="s">
        <v>3</v>
      </c>
      <c r="R1" s="7" t="s">
        <v>5</v>
      </c>
      <c r="S1" s="10" t="s">
        <v>19</v>
      </c>
      <c r="T1" s="7" t="s">
        <v>6</v>
      </c>
      <c r="U1" s="10" t="s">
        <v>729</v>
      </c>
      <c r="V1" s="7" t="s">
        <v>4</v>
      </c>
      <c r="W1" s="10" t="s">
        <v>15</v>
      </c>
      <c r="X1" s="10" t="s">
        <v>17</v>
      </c>
      <c r="Y1" s="7" t="s">
        <v>7</v>
      </c>
      <c r="Z1" s="7" t="s">
        <v>8</v>
      </c>
      <c r="AA1" s="10" t="s">
        <v>18</v>
      </c>
      <c r="AB1" s="7" t="s">
        <v>9</v>
      </c>
      <c r="AC1" s="7" t="s">
        <v>10</v>
      </c>
      <c r="AD1" s="10" t="s">
        <v>726</v>
      </c>
      <c r="AE1" s="7" t="s">
        <v>11</v>
      </c>
      <c r="AF1" s="7" t="s">
        <v>12</v>
      </c>
      <c r="AG1" s="10" t="s">
        <v>727</v>
      </c>
      <c r="AH1" s="7" t="s">
        <v>13</v>
      </c>
      <c r="AI1" s="10" t="s">
        <v>730</v>
      </c>
      <c r="AJ1" s="10" t="s">
        <v>731</v>
      </c>
      <c r="AK1" s="11" t="s">
        <v>26</v>
      </c>
      <c r="AL1" s="11" t="s">
        <v>27</v>
      </c>
      <c r="AM1" s="31" t="s">
        <v>28</v>
      </c>
      <c r="AN1" s="32" t="s">
        <v>29</v>
      </c>
    </row>
    <row r="2" spans="1:40" x14ac:dyDescent="0.45">
      <c r="A2" s="30">
        <v>24.570097222222223</v>
      </c>
      <c r="B2" s="27">
        <v>-81.669383333333343</v>
      </c>
      <c r="C2" s="13" t="s">
        <v>75</v>
      </c>
      <c r="D2" s="13" t="s">
        <v>76</v>
      </c>
      <c r="E2" s="14" t="s">
        <v>77</v>
      </c>
      <c r="F2" s="13" t="s">
        <v>33</v>
      </c>
      <c r="G2" s="14" t="s">
        <v>33</v>
      </c>
      <c r="H2" s="15"/>
      <c r="I2" s="44"/>
      <c r="J2" s="46"/>
      <c r="K2" s="15"/>
      <c r="L2" s="16">
        <v>904110</v>
      </c>
      <c r="M2" s="19">
        <v>0</v>
      </c>
      <c r="N2" s="17" t="s">
        <v>76</v>
      </c>
      <c r="O2" s="17" t="s">
        <v>76</v>
      </c>
      <c r="P2" s="18" t="s">
        <v>638</v>
      </c>
      <c r="Q2" s="13" t="s">
        <v>423</v>
      </c>
      <c r="R2" s="14" t="s">
        <v>483</v>
      </c>
      <c r="S2" s="18" t="s">
        <v>637</v>
      </c>
      <c r="T2" s="14" t="s">
        <v>494</v>
      </c>
      <c r="U2" s="19" t="s">
        <v>579</v>
      </c>
      <c r="V2" s="13" t="s">
        <v>495</v>
      </c>
      <c r="W2" s="18" t="s">
        <v>580</v>
      </c>
      <c r="X2" s="20" t="s">
        <v>705</v>
      </c>
      <c r="Y2" s="14" t="s">
        <v>496</v>
      </c>
      <c r="Z2" s="14" t="s">
        <v>497</v>
      </c>
      <c r="AA2" s="19" t="s">
        <v>571</v>
      </c>
      <c r="AB2" s="14" t="s">
        <v>503</v>
      </c>
      <c r="AC2" s="14" t="s">
        <v>522</v>
      </c>
      <c r="AD2" s="16">
        <v>0</v>
      </c>
      <c r="AE2" s="14" t="s">
        <v>235</v>
      </c>
      <c r="AF2" s="14" t="s">
        <v>510</v>
      </c>
      <c r="AG2" s="16">
        <v>0</v>
      </c>
      <c r="AH2" s="17" t="s">
        <v>556</v>
      </c>
      <c r="AI2" s="20" t="s">
        <v>576</v>
      </c>
      <c r="AJ2" s="16">
        <v>1955</v>
      </c>
      <c r="AK2" s="14" t="s">
        <v>260</v>
      </c>
      <c r="AL2" s="14" t="s">
        <v>261</v>
      </c>
      <c r="AM2" s="33">
        <v>24.570139999999999</v>
      </c>
      <c r="AN2" s="34">
        <v>-81.669390000000007</v>
      </c>
    </row>
    <row r="3" spans="1:40" x14ac:dyDescent="0.45">
      <c r="A3" s="30">
        <v>24.57083888888889</v>
      </c>
      <c r="B3" s="27">
        <v>-81.74955277777778</v>
      </c>
      <c r="C3" s="13" t="s">
        <v>117</v>
      </c>
      <c r="D3" s="13" t="s">
        <v>115</v>
      </c>
      <c r="E3" s="14" t="s">
        <v>116</v>
      </c>
      <c r="F3" s="13" t="s">
        <v>33</v>
      </c>
      <c r="G3" s="14" t="s">
        <v>32</v>
      </c>
      <c r="H3" s="15"/>
      <c r="I3" s="44"/>
      <c r="J3" s="46"/>
      <c r="K3" s="15"/>
      <c r="L3" s="16">
        <v>900125</v>
      </c>
      <c r="M3" s="19">
        <v>0</v>
      </c>
      <c r="N3" s="17" t="s">
        <v>115</v>
      </c>
      <c r="O3" s="17" t="s">
        <v>399</v>
      </c>
      <c r="P3" s="18" t="s">
        <v>630</v>
      </c>
      <c r="Q3" s="13" t="s">
        <v>436</v>
      </c>
      <c r="R3" s="14" t="s">
        <v>480</v>
      </c>
      <c r="S3" s="18" t="s">
        <v>598</v>
      </c>
      <c r="T3" s="14" t="s">
        <v>494</v>
      </c>
      <c r="U3" s="19" t="s">
        <v>579</v>
      </c>
      <c r="V3" s="13" t="s">
        <v>495</v>
      </c>
      <c r="W3" s="18" t="s">
        <v>580</v>
      </c>
      <c r="X3" s="20" t="s">
        <v>667</v>
      </c>
      <c r="Y3" s="14" t="s">
        <v>496</v>
      </c>
      <c r="Z3" s="14" t="s">
        <v>497</v>
      </c>
      <c r="AA3" s="19" t="s">
        <v>571</v>
      </c>
      <c r="AB3" s="14" t="s">
        <v>503</v>
      </c>
      <c r="AC3" s="14" t="s">
        <v>536</v>
      </c>
      <c r="AD3" s="16">
        <v>0</v>
      </c>
      <c r="AE3" s="14" t="s">
        <v>513</v>
      </c>
      <c r="AF3" s="14" t="s">
        <v>510</v>
      </c>
      <c r="AG3" s="16">
        <v>0</v>
      </c>
      <c r="AH3" s="17" t="s">
        <v>556</v>
      </c>
      <c r="AI3" s="20" t="s">
        <v>575</v>
      </c>
      <c r="AJ3" s="16">
        <v>1985</v>
      </c>
      <c r="AK3" s="14" t="s">
        <v>284</v>
      </c>
      <c r="AL3" s="14" t="s">
        <v>285</v>
      </c>
      <c r="AM3" s="33">
        <v>24.570799999999998</v>
      </c>
      <c r="AN3" s="34">
        <v>-81.749529999999993</v>
      </c>
    </row>
    <row r="4" spans="1:40" x14ac:dyDescent="0.45">
      <c r="A4" s="30">
        <v>24.697944444444445</v>
      </c>
      <c r="B4" s="27">
        <v>-81.344972222222211</v>
      </c>
      <c r="C4" s="13" t="s">
        <v>48</v>
      </c>
      <c r="D4" s="13" t="s">
        <v>49</v>
      </c>
      <c r="E4" s="14" t="s">
        <v>50</v>
      </c>
      <c r="F4" s="13" t="s">
        <v>33</v>
      </c>
      <c r="G4" s="14" t="s">
        <v>33</v>
      </c>
      <c r="H4" s="15"/>
      <c r="I4" s="44"/>
      <c r="J4" s="46"/>
      <c r="K4" s="15"/>
      <c r="L4" s="16">
        <v>904320</v>
      </c>
      <c r="M4" s="19">
        <v>1</v>
      </c>
      <c r="N4" s="17" t="s">
        <v>49</v>
      </c>
      <c r="O4" s="17" t="s">
        <v>388</v>
      </c>
      <c r="P4" s="18" t="s">
        <v>642</v>
      </c>
      <c r="Q4" s="13" t="s">
        <v>415</v>
      </c>
      <c r="R4" s="14" t="s">
        <v>481</v>
      </c>
      <c r="S4" s="18" t="s">
        <v>641</v>
      </c>
      <c r="T4" s="14" t="s">
        <v>494</v>
      </c>
      <c r="U4" s="19" t="s">
        <v>579</v>
      </c>
      <c r="V4" s="13" t="s">
        <v>495</v>
      </c>
      <c r="W4" s="18" t="s">
        <v>580</v>
      </c>
      <c r="X4" s="20" t="s">
        <v>707</v>
      </c>
      <c r="Y4" s="14" t="s">
        <v>496</v>
      </c>
      <c r="Z4" s="14" t="s">
        <v>497</v>
      </c>
      <c r="AA4" s="19" t="s">
        <v>571</v>
      </c>
      <c r="AB4" s="14" t="s">
        <v>503</v>
      </c>
      <c r="AC4" s="14" t="s">
        <v>506</v>
      </c>
      <c r="AD4" s="16">
        <v>52.2</v>
      </c>
      <c r="AE4" s="14" t="s">
        <v>527</v>
      </c>
      <c r="AF4" s="14" t="s">
        <v>510</v>
      </c>
      <c r="AG4" s="16">
        <v>14.1</v>
      </c>
      <c r="AH4" s="17" t="s">
        <v>557</v>
      </c>
      <c r="AI4" s="20" t="s">
        <v>576</v>
      </c>
      <c r="AJ4" s="16">
        <v>1967</v>
      </c>
      <c r="AK4" s="14" t="s">
        <v>242</v>
      </c>
      <c r="AL4" s="14" t="s">
        <v>243</v>
      </c>
      <c r="AM4" s="33">
        <v>24.697939999999999</v>
      </c>
      <c r="AN4" s="34">
        <v>-81.344970000000004</v>
      </c>
    </row>
    <row r="5" spans="1:40" x14ac:dyDescent="0.45">
      <c r="A5" s="30">
        <v>24.660611111111109</v>
      </c>
      <c r="B5" s="27">
        <v>-81.429583333333341</v>
      </c>
      <c r="C5" s="13" t="s">
        <v>175</v>
      </c>
      <c r="D5" s="13" t="s">
        <v>38</v>
      </c>
      <c r="E5" s="14" t="s">
        <v>176</v>
      </c>
      <c r="F5" s="13" t="s">
        <v>33</v>
      </c>
      <c r="G5" s="14" t="s">
        <v>33</v>
      </c>
      <c r="H5" s="15"/>
      <c r="I5" s="44"/>
      <c r="J5" s="46"/>
      <c r="K5" s="15"/>
      <c r="L5" s="16">
        <v>900117</v>
      </c>
      <c r="M5" s="19">
        <v>1</v>
      </c>
      <c r="N5" s="17" t="s">
        <v>38</v>
      </c>
      <c r="O5" s="17" t="s">
        <v>408</v>
      </c>
      <c r="P5" s="18" t="s">
        <v>582</v>
      </c>
      <c r="Q5" s="13" t="s">
        <v>456</v>
      </c>
      <c r="R5" s="14" t="s">
        <v>484</v>
      </c>
      <c r="S5" s="18" t="s">
        <v>629</v>
      </c>
      <c r="T5" s="14" t="s">
        <v>494</v>
      </c>
      <c r="U5" s="19" t="s">
        <v>579</v>
      </c>
      <c r="V5" s="13" t="s">
        <v>495</v>
      </c>
      <c r="W5" s="18" t="s">
        <v>580</v>
      </c>
      <c r="X5" s="20" t="s">
        <v>697</v>
      </c>
      <c r="Y5" s="14" t="s">
        <v>496</v>
      </c>
      <c r="Z5" s="14" t="s">
        <v>497</v>
      </c>
      <c r="AA5" s="19" t="s">
        <v>497</v>
      </c>
      <c r="AB5" s="14" t="s">
        <v>503</v>
      </c>
      <c r="AC5" s="14" t="s">
        <v>551</v>
      </c>
      <c r="AD5" s="16">
        <v>40</v>
      </c>
      <c r="AE5" s="14" t="s">
        <v>511</v>
      </c>
      <c r="AF5" s="14" t="s">
        <v>510</v>
      </c>
      <c r="AG5" s="16">
        <v>30.8</v>
      </c>
      <c r="AH5" s="17" t="s">
        <v>556</v>
      </c>
      <c r="AI5" s="20" t="s">
        <v>575</v>
      </c>
      <c r="AJ5" s="16">
        <v>1981</v>
      </c>
      <c r="AK5" s="14" t="s">
        <v>334</v>
      </c>
      <c r="AL5" s="14" t="s">
        <v>335</v>
      </c>
      <c r="AM5" s="33">
        <v>24.660599999999999</v>
      </c>
      <c r="AN5" s="34">
        <v>-81.429590000000005</v>
      </c>
    </row>
    <row r="6" spans="1:40" x14ac:dyDescent="0.45">
      <c r="A6" s="30">
        <v>24.952275</v>
      </c>
      <c r="B6" s="27">
        <v>-80.587688888888877</v>
      </c>
      <c r="C6" s="13" t="s">
        <v>202</v>
      </c>
      <c r="D6" s="13" t="s">
        <v>36</v>
      </c>
      <c r="E6" s="14" t="s">
        <v>203</v>
      </c>
      <c r="F6" s="13" t="s">
        <v>30</v>
      </c>
      <c r="G6" s="14" t="s">
        <v>33</v>
      </c>
      <c r="H6" s="15"/>
      <c r="I6" s="44"/>
      <c r="J6" s="46"/>
      <c r="K6" s="15"/>
      <c r="L6" s="16">
        <v>900077</v>
      </c>
      <c r="M6" s="19">
        <v>1</v>
      </c>
      <c r="N6" s="17" t="s">
        <v>36</v>
      </c>
      <c r="O6" s="17" t="s">
        <v>411</v>
      </c>
      <c r="P6" s="18" t="s">
        <v>594</v>
      </c>
      <c r="Q6" s="13" t="s">
        <v>466</v>
      </c>
      <c r="R6" s="14" t="s">
        <v>483</v>
      </c>
      <c r="S6" s="18" t="s">
        <v>583</v>
      </c>
      <c r="T6" s="14" t="s">
        <v>494</v>
      </c>
      <c r="U6" s="19" t="s">
        <v>579</v>
      </c>
      <c r="V6" s="13" t="s">
        <v>495</v>
      </c>
      <c r="W6" s="18" t="s">
        <v>580</v>
      </c>
      <c r="X6" s="20" t="s">
        <v>664</v>
      </c>
      <c r="Y6" s="14" t="s">
        <v>498</v>
      </c>
      <c r="Z6" s="14" t="s">
        <v>497</v>
      </c>
      <c r="AA6" s="19" t="s">
        <v>497</v>
      </c>
      <c r="AB6" s="14" t="s">
        <v>503</v>
      </c>
      <c r="AC6" s="14" t="s">
        <v>508</v>
      </c>
      <c r="AD6" s="16">
        <v>60</v>
      </c>
      <c r="AE6" s="14" t="s">
        <v>528</v>
      </c>
      <c r="AF6" s="14" t="s">
        <v>521</v>
      </c>
      <c r="AG6" s="16">
        <v>23.9</v>
      </c>
      <c r="AH6" s="17" t="s">
        <v>556</v>
      </c>
      <c r="AI6" s="20" t="s">
        <v>575</v>
      </c>
      <c r="AJ6" s="16">
        <v>1981</v>
      </c>
      <c r="AK6" s="14" t="s">
        <v>358</v>
      </c>
      <c r="AL6" s="14" t="s">
        <v>359</v>
      </c>
      <c r="AM6" s="33">
        <v>24.952249999999999</v>
      </c>
      <c r="AN6" s="34">
        <v>-80.587680000000006</v>
      </c>
    </row>
    <row r="7" spans="1:40" x14ac:dyDescent="0.45">
      <c r="A7" s="30">
        <v>25.002536111111112</v>
      </c>
      <c r="B7" s="27">
        <v>-80.530105555555551</v>
      </c>
      <c r="C7" s="13" t="s">
        <v>213</v>
      </c>
      <c r="D7" s="13" t="s">
        <v>36</v>
      </c>
      <c r="E7" s="14" t="s">
        <v>214</v>
      </c>
      <c r="F7" s="13" t="s">
        <v>33</v>
      </c>
      <c r="G7" s="14" t="s">
        <v>31</v>
      </c>
      <c r="H7" s="15"/>
      <c r="I7" s="44"/>
      <c r="J7" s="46"/>
      <c r="K7" s="15"/>
      <c r="L7" s="16">
        <v>900078</v>
      </c>
      <c r="M7" s="19">
        <v>1</v>
      </c>
      <c r="N7" s="17" t="s">
        <v>36</v>
      </c>
      <c r="O7" s="17" t="s">
        <v>36</v>
      </c>
      <c r="P7" s="18" t="s">
        <v>596</v>
      </c>
      <c r="Q7" s="13" t="s">
        <v>469</v>
      </c>
      <c r="R7" s="14" t="s">
        <v>481</v>
      </c>
      <c r="S7" s="18" t="s">
        <v>595</v>
      </c>
      <c r="T7" s="14" t="s">
        <v>494</v>
      </c>
      <c r="U7" s="19" t="s">
        <v>579</v>
      </c>
      <c r="V7" s="13" t="s">
        <v>495</v>
      </c>
      <c r="W7" s="18" t="s">
        <v>580</v>
      </c>
      <c r="X7" s="20" t="s">
        <v>665</v>
      </c>
      <c r="Y7" s="14" t="s">
        <v>496</v>
      </c>
      <c r="Z7" s="14" t="s">
        <v>497</v>
      </c>
      <c r="AA7" s="19" t="s">
        <v>571</v>
      </c>
      <c r="AB7" s="14" t="s">
        <v>733</v>
      </c>
      <c r="AC7" s="14" t="s">
        <v>508</v>
      </c>
      <c r="AD7" s="16">
        <v>60</v>
      </c>
      <c r="AE7" s="14" t="s">
        <v>527</v>
      </c>
      <c r="AF7" s="14" t="s">
        <v>543</v>
      </c>
      <c r="AG7" s="16">
        <v>14.7</v>
      </c>
      <c r="AH7" s="17" t="s">
        <v>556</v>
      </c>
      <c r="AI7" s="20" t="s">
        <v>575</v>
      </c>
      <c r="AJ7" s="16">
        <v>1978</v>
      </c>
      <c r="AK7" s="14" t="s">
        <v>365</v>
      </c>
      <c r="AL7" s="14" t="s">
        <v>366</v>
      </c>
      <c r="AM7" s="33">
        <v>25.002490000000002</v>
      </c>
      <c r="AN7" s="34">
        <v>-80.530050000000003</v>
      </c>
    </row>
    <row r="8" spans="1:40" x14ac:dyDescent="0.45">
      <c r="A8" s="30">
        <v>25.002694444444444</v>
      </c>
      <c r="B8" s="27">
        <v>-80.530086111111103</v>
      </c>
      <c r="C8" s="13" t="s">
        <v>215</v>
      </c>
      <c r="D8" s="13" t="s">
        <v>36</v>
      </c>
      <c r="E8" s="14" t="s">
        <v>214</v>
      </c>
      <c r="F8" s="13" t="s">
        <v>33</v>
      </c>
      <c r="G8" s="14" t="s">
        <v>32</v>
      </c>
      <c r="H8" s="15"/>
      <c r="I8" s="44"/>
      <c r="J8" s="46"/>
      <c r="K8" s="15"/>
      <c r="L8" s="16">
        <v>900127</v>
      </c>
      <c r="M8" s="19">
        <v>1</v>
      </c>
      <c r="N8" s="17" t="s">
        <v>36</v>
      </c>
      <c r="O8" s="17" t="s">
        <v>36</v>
      </c>
      <c r="P8" s="18" t="s">
        <v>632</v>
      </c>
      <c r="Q8" s="13" t="s">
        <v>469</v>
      </c>
      <c r="R8" s="14" t="s">
        <v>481</v>
      </c>
      <c r="S8" s="18" t="s">
        <v>595</v>
      </c>
      <c r="T8" s="14" t="s">
        <v>494</v>
      </c>
      <c r="U8" s="19" t="s">
        <v>579</v>
      </c>
      <c r="V8" s="13" t="s">
        <v>495</v>
      </c>
      <c r="W8" s="18" t="s">
        <v>580</v>
      </c>
      <c r="X8" s="20" t="s">
        <v>665</v>
      </c>
      <c r="Y8" s="14" t="s">
        <v>496</v>
      </c>
      <c r="Z8" s="14" t="s">
        <v>497</v>
      </c>
      <c r="AA8" s="19" t="s">
        <v>571</v>
      </c>
      <c r="AB8" s="14" t="s">
        <v>733</v>
      </c>
      <c r="AC8" s="14" t="s">
        <v>508</v>
      </c>
      <c r="AD8" s="16">
        <v>60</v>
      </c>
      <c r="AE8" s="14" t="s">
        <v>527</v>
      </c>
      <c r="AF8" s="14" t="s">
        <v>543</v>
      </c>
      <c r="AG8" s="16">
        <v>14.7</v>
      </c>
      <c r="AH8" s="17" t="s">
        <v>556</v>
      </c>
      <c r="AI8" s="20" t="s">
        <v>575</v>
      </c>
      <c r="AJ8" s="16">
        <v>1993</v>
      </c>
      <c r="AK8" s="14" t="s">
        <v>367</v>
      </c>
      <c r="AL8" s="14" t="s">
        <v>368</v>
      </c>
      <c r="AM8" s="33">
        <v>25.002659999999999</v>
      </c>
      <c r="AN8" s="34">
        <v>-80.53004</v>
      </c>
    </row>
    <row r="9" spans="1:40" x14ac:dyDescent="0.45">
      <c r="A9" s="30">
        <v>24.56701111111111</v>
      </c>
      <c r="B9" s="27">
        <v>-81.795358333333326</v>
      </c>
      <c r="C9" s="13" t="s">
        <v>64</v>
      </c>
      <c r="D9" s="13" t="s">
        <v>65</v>
      </c>
      <c r="E9" s="14" t="s">
        <v>66</v>
      </c>
      <c r="F9" s="13" t="s">
        <v>33</v>
      </c>
      <c r="G9" s="14" t="s">
        <v>33</v>
      </c>
      <c r="H9" s="15"/>
      <c r="I9" s="44"/>
      <c r="J9" s="46"/>
      <c r="K9" s="15"/>
      <c r="L9" s="16" t="s">
        <v>237</v>
      </c>
      <c r="M9" s="19">
        <v>1</v>
      </c>
      <c r="N9" s="17" t="s">
        <v>65</v>
      </c>
      <c r="O9" s="17" t="s">
        <v>391</v>
      </c>
      <c r="P9" s="21" t="s">
        <v>659</v>
      </c>
      <c r="Q9" s="13" t="s">
        <v>420</v>
      </c>
      <c r="R9" s="14" t="s">
        <v>480</v>
      </c>
      <c r="S9" s="21" t="s">
        <v>658</v>
      </c>
      <c r="T9" s="14" t="s">
        <v>494</v>
      </c>
      <c r="U9" s="22" t="s">
        <v>579</v>
      </c>
      <c r="V9" s="13" t="s">
        <v>495</v>
      </c>
      <c r="W9" s="21" t="s">
        <v>580</v>
      </c>
      <c r="X9" s="23" t="s">
        <v>716</v>
      </c>
      <c r="Y9" s="14" t="s">
        <v>496</v>
      </c>
      <c r="Z9" s="14" t="s">
        <v>497</v>
      </c>
      <c r="AA9" s="22" t="s">
        <v>578</v>
      </c>
      <c r="AB9" s="14" t="s">
        <v>503</v>
      </c>
      <c r="AC9" s="14" t="s">
        <v>532</v>
      </c>
      <c r="AD9" s="24">
        <v>19.399999999999999</v>
      </c>
      <c r="AE9" s="14" t="s">
        <v>520</v>
      </c>
      <c r="AF9" s="14"/>
      <c r="AG9" s="24">
        <v>19.3</v>
      </c>
      <c r="AH9" s="17" t="s">
        <v>559</v>
      </c>
      <c r="AI9" s="23" t="s">
        <v>578</v>
      </c>
      <c r="AJ9" s="25">
        <v>1965</v>
      </c>
      <c r="AK9" s="14" t="s">
        <v>252</v>
      </c>
      <c r="AL9" s="14" t="s">
        <v>253</v>
      </c>
      <c r="AM9" s="33">
        <v>24.567080000000001</v>
      </c>
      <c r="AN9" s="34">
        <v>-81.795609999999996</v>
      </c>
    </row>
    <row r="10" spans="1:40" x14ac:dyDescent="0.45">
      <c r="A10" s="30">
        <v>24.779416666666666</v>
      </c>
      <c r="B10" s="27">
        <v>-80.91513888888889</v>
      </c>
      <c r="C10" s="13" t="s">
        <v>118</v>
      </c>
      <c r="D10" s="13" t="s">
        <v>119</v>
      </c>
      <c r="E10" s="14" t="s">
        <v>120</v>
      </c>
      <c r="F10" s="13" t="s">
        <v>30</v>
      </c>
      <c r="G10" s="14" t="s">
        <v>33</v>
      </c>
      <c r="H10" s="15"/>
      <c r="I10" s="44"/>
      <c r="J10" s="46"/>
      <c r="K10" s="15"/>
      <c r="L10" s="16">
        <v>904600</v>
      </c>
      <c r="M10" s="19">
        <v>0</v>
      </c>
      <c r="N10" s="17" t="s">
        <v>119</v>
      </c>
      <c r="O10" s="17" t="s">
        <v>400</v>
      </c>
      <c r="P10" s="18" t="s">
        <v>646</v>
      </c>
      <c r="Q10" s="13" t="s">
        <v>437</v>
      </c>
      <c r="R10" s="14" t="s">
        <v>480</v>
      </c>
      <c r="S10" s="18" t="s">
        <v>645</v>
      </c>
      <c r="T10" s="14" t="s">
        <v>494</v>
      </c>
      <c r="U10" s="19" t="s">
        <v>579</v>
      </c>
      <c r="V10" s="13" t="s">
        <v>495</v>
      </c>
      <c r="W10" s="18" t="s">
        <v>580</v>
      </c>
      <c r="X10" s="20" t="s">
        <v>709</v>
      </c>
      <c r="Y10" s="14" t="s">
        <v>496</v>
      </c>
      <c r="Z10" s="14" t="s">
        <v>497</v>
      </c>
      <c r="AA10" s="19" t="s">
        <v>571</v>
      </c>
      <c r="AB10" s="14" t="s">
        <v>503</v>
      </c>
      <c r="AC10" s="14" t="s">
        <v>524</v>
      </c>
      <c r="AD10" s="16">
        <v>0</v>
      </c>
      <c r="AE10" s="14" t="s">
        <v>548</v>
      </c>
      <c r="AF10" s="14"/>
      <c r="AG10" s="16">
        <v>0</v>
      </c>
      <c r="AH10" s="17" t="s">
        <v>557</v>
      </c>
      <c r="AI10" s="20" t="s">
        <v>576</v>
      </c>
      <c r="AJ10" s="16">
        <v>1967</v>
      </c>
      <c r="AK10" s="14" t="s">
        <v>286</v>
      </c>
      <c r="AL10" s="14" t="s">
        <v>287</v>
      </c>
      <c r="AM10" s="33">
        <v>24.779419999999998</v>
      </c>
      <c r="AN10" s="34">
        <v>-80.915139999999994</v>
      </c>
    </row>
    <row r="11" spans="1:40" x14ac:dyDescent="0.45">
      <c r="A11" s="30">
        <v>24.577611111111111</v>
      </c>
      <c r="B11" s="27">
        <v>-81.716333333333338</v>
      </c>
      <c r="C11" s="13" t="s">
        <v>138</v>
      </c>
      <c r="D11" s="13" t="s">
        <v>38</v>
      </c>
      <c r="E11" s="14" t="s">
        <v>139</v>
      </c>
      <c r="F11" s="13" t="s">
        <v>33</v>
      </c>
      <c r="G11" s="14" t="s">
        <v>140</v>
      </c>
      <c r="H11" s="15"/>
      <c r="I11" s="44"/>
      <c r="J11" s="46"/>
      <c r="K11" s="15"/>
      <c r="L11" s="16">
        <v>900003</v>
      </c>
      <c r="M11" s="19">
        <v>1</v>
      </c>
      <c r="N11" s="17" t="s">
        <v>38</v>
      </c>
      <c r="O11" s="17" t="s">
        <v>38</v>
      </c>
      <c r="P11" s="18" t="s">
        <v>586</v>
      </c>
      <c r="Q11" s="13" t="s">
        <v>442</v>
      </c>
      <c r="R11" s="14"/>
      <c r="S11" s="18" t="s">
        <v>585</v>
      </c>
      <c r="T11" s="14" t="s">
        <v>494</v>
      </c>
      <c r="U11" s="19" t="s">
        <v>579</v>
      </c>
      <c r="V11" s="13" t="s">
        <v>495</v>
      </c>
      <c r="W11" s="18" t="s">
        <v>580</v>
      </c>
      <c r="X11" s="20" t="s">
        <v>660</v>
      </c>
      <c r="Y11" s="14" t="s">
        <v>496</v>
      </c>
      <c r="Z11" s="14" t="s">
        <v>497</v>
      </c>
      <c r="AA11" s="19" t="s">
        <v>497</v>
      </c>
      <c r="AB11" s="14" t="s">
        <v>503</v>
      </c>
      <c r="AC11" s="14" t="s">
        <v>510</v>
      </c>
      <c r="AD11" s="16">
        <v>58.4</v>
      </c>
      <c r="AE11" s="14" t="s">
        <v>510</v>
      </c>
      <c r="AF11" s="14" t="s">
        <v>510</v>
      </c>
      <c r="AG11" s="16">
        <v>20.3</v>
      </c>
      <c r="AH11" s="17" t="s">
        <v>567</v>
      </c>
      <c r="AI11" s="20" t="s">
        <v>575</v>
      </c>
      <c r="AJ11" s="16">
        <v>1973</v>
      </c>
      <c r="AK11" s="14" t="s">
        <v>305</v>
      </c>
      <c r="AL11" s="14" t="s">
        <v>306</v>
      </c>
      <c r="AM11" s="33">
        <v>24.5776</v>
      </c>
      <c r="AN11" s="34">
        <v>-81.716340000000002</v>
      </c>
    </row>
    <row r="12" spans="1:40" x14ac:dyDescent="0.45">
      <c r="A12" s="30">
        <v>24.570722222222223</v>
      </c>
      <c r="B12" s="27">
        <v>-81.749575000000007</v>
      </c>
      <c r="C12" s="13" t="s">
        <v>732</v>
      </c>
      <c r="D12" s="13" t="s">
        <v>147</v>
      </c>
      <c r="E12" s="14" t="s">
        <v>148</v>
      </c>
      <c r="F12" s="13" t="s">
        <v>33</v>
      </c>
      <c r="G12" s="14" t="s">
        <v>31</v>
      </c>
      <c r="H12" s="15"/>
      <c r="I12" s="44"/>
      <c r="J12" s="46"/>
      <c r="K12" s="15"/>
      <c r="L12" s="16">
        <v>900086</v>
      </c>
      <c r="M12" s="19">
        <v>0</v>
      </c>
      <c r="N12" s="17" t="s">
        <v>147</v>
      </c>
      <c r="O12" s="17" t="s">
        <v>403</v>
      </c>
      <c r="P12" s="18" t="s">
        <v>599</v>
      </c>
      <c r="Q12" s="13" t="s">
        <v>446</v>
      </c>
      <c r="R12" s="14" t="s">
        <v>484</v>
      </c>
      <c r="S12" s="18" t="s">
        <v>598</v>
      </c>
      <c r="T12" s="14" t="s">
        <v>494</v>
      </c>
      <c r="U12" s="19" t="s">
        <v>579</v>
      </c>
      <c r="V12" s="13" t="s">
        <v>495</v>
      </c>
      <c r="W12" s="18" t="s">
        <v>580</v>
      </c>
      <c r="X12" s="20" t="s">
        <v>667</v>
      </c>
      <c r="Y12" s="14" t="s">
        <v>496</v>
      </c>
      <c r="Z12" s="14"/>
      <c r="AA12" s="19" t="s">
        <v>497</v>
      </c>
      <c r="AB12" s="14" t="s">
        <v>503</v>
      </c>
      <c r="AC12" s="14" t="s">
        <v>509</v>
      </c>
      <c r="AD12" s="16">
        <v>0</v>
      </c>
      <c r="AE12" s="14" t="s">
        <v>537</v>
      </c>
      <c r="AF12" s="14" t="s">
        <v>510</v>
      </c>
      <c r="AG12" s="16">
        <v>0</v>
      </c>
      <c r="AH12" s="17" t="s">
        <v>556</v>
      </c>
      <c r="AI12" s="20" t="s">
        <v>575</v>
      </c>
      <c r="AJ12" s="16">
        <v>1978</v>
      </c>
      <c r="AK12" s="14" t="s">
        <v>313</v>
      </c>
      <c r="AL12" s="14" t="s">
        <v>314</v>
      </c>
      <c r="AM12" s="33">
        <v>24.570630000000001</v>
      </c>
      <c r="AN12" s="34">
        <v>-81.749470000000002</v>
      </c>
    </row>
    <row r="13" spans="1:40" x14ac:dyDescent="0.45">
      <c r="A13" s="30">
        <v>24.730444444444444</v>
      </c>
      <c r="B13" s="27">
        <v>-81.029472222222225</v>
      </c>
      <c r="C13" s="13" t="s">
        <v>228</v>
      </c>
      <c r="D13" s="13" t="s">
        <v>229</v>
      </c>
      <c r="E13" s="14" t="s">
        <v>230</v>
      </c>
      <c r="F13" s="13" t="s">
        <v>33</v>
      </c>
      <c r="G13" s="14" t="s">
        <v>33</v>
      </c>
      <c r="H13" s="15"/>
      <c r="I13" s="44"/>
      <c r="J13" s="46"/>
      <c r="K13" s="15"/>
      <c r="L13" s="16">
        <v>900126</v>
      </c>
      <c r="M13" s="19">
        <v>0</v>
      </c>
      <c r="N13" s="17" t="s">
        <v>229</v>
      </c>
      <c r="O13" s="17" t="s">
        <v>412</v>
      </c>
      <c r="P13" s="18" t="s">
        <v>581</v>
      </c>
      <c r="Q13" s="13" t="s">
        <v>476</v>
      </c>
      <c r="R13" s="14" t="s">
        <v>483</v>
      </c>
      <c r="S13" s="18" t="s">
        <v>631</v>
      </c>
      <c r="T13" s="14" t="s">
        <v>494</v>
      </c>
      <c r="U13" s="19" t="s">
        <v>579</v>
      </c>
      <c r="V13" s="13" t="s">
        <v>495</v>
      </c>
      <c r="W13" s="18" t="s">
        <v>580</v>
      </c>
      <c r="X13" s="20" t="s">
        <v>698</v>
      </c>
      <c r="Y13" s="14" t="s">
        <v>496</v>
      </c>
      <c r="Z13" s="14" t="s">
        <v>497</v>
      </c>
      <c r="AA13" s="19" t="s">
        <v>571</v>
      </c>
      <c r="AB13" s="14" t="s">
        <v>503</v>
      </c>
      <c r="AC13" s="14" t="s">
        <v>533</v>
      </c>
      <c r="AD13" s="16">
        <v>0</v>
      </c>
      <c r="AE13" s="14" t="s">
        <v>529</v>
      </c>
      <c r="AF13" s="14" t="s">
        <v>510</v>
      </c>
      <c r="AG13" s="16">
        <v>0</v>
      </c>
      <c r="AH13" s="17" t="s">
        <v>556</v>
      </c>
      <c r="AI13" s="20" t="s">
        <v>575</v>
      </c>
      <c r="AJ13" s="16">
        <v>1982</v>
      </c>
      <c r="AK13" s="14" t="s">
        <v>381</v>
      </c>
      <c r="AL13" s="14" t="s">
        <v>382</v>
      </c>
      <c r="AM13" s="33">
        <v>24.730460000000001</v>
      </c>
      <c r="AN13" s="34">
        <v>-81.02946</v>
      </c>
    </row>
    <row r="14" spans="1:40" x14ac:dyDescent="0.45">
      <c r="A14" s="30">
        <v>24.74602777777778</v>
      </c>
      <c r="B14" s="27">
        <v>-80.982527777777776</v>
      </c>
      <c r="C14" s="13" t="s">
        <v>81</v>
      </c>
      <c r="D14" s="13" t="s">
        <v>82</v>
      </c>
      <c r="E14" s="14" t="s">
        <v>83</v>
      </c>
      <c r="F14" s="13" t="s">
        <v>33</v>
      </c>
      <c r="G14" s="14" t="s">
        <v>33</v>
      </c>
      <c r="H14" s="15"/>
      <c r="I14" s="44"/>
      <c r="J14" s="46"/>
      <c r="K14" s="15"/>
      <c r="L14" s="16">
        <v>903803</v>
      </c>
      <c r="M14" s="19">
        <v>0</v>
      </c>
      <c r="N14" s="17" t="s">
        <v>82</v>
      </c>
      <c r="O14" s="17" t="s">
        <v>393</v>
      </c>
      <c r="P14" s="18" t="s">
        <v>573</v>
      </c>
      <c r="Q14" s="13" t="s">
        <v>424</v>
      </c>
      <c r="R14" s="14" t="s">
        <v>485</v>
      </c>
      <c r="S14" s="18" t="s">
        <v>635</v>
      </c>
      <c r="T14" s="14" t="s">
        <v>494</v>
      </c>
      <c r="U14" s="19" t="s">
        <v>579</v>
      </c>
      <c r="V14" s="13" t="s">
        <v>495</v>
      </c>
      <c r="W14" s="18" t="s">
        <v>580</v>
      </c>
      <c r="X14" s="20" t="s">
        <v>574</v>
      </c>
      <c r="Y14" s="14" t="s">
        <v>496</v>
      </c>
      <c r="Z14" s="14" t="s">
        <v>497</v>
      </c>
      <c r="AA14" s="19" t="s">
        <v>571</v>
      </c>
      <c r="AB14" s="14" t="s">
        <v>503</v>
      </c>
      <c r="AC14" s="14" t="s">
        <v>515</v>
      </c>
      <c r="AD14" s="16">
        <v>0</v>
      </c>
      <c r="AE14" s="14" t="s">
        <v>235</v>
      </c>
      <c r="AF14" s="14" t="s">
        <v>510</v>
      </c>
      <c r="AG14" s="16">
        <v>0</v>
      </c>
      <c r="AH14" s="17" t="s">
        <v>562</v>
      </c>
      <c r="AI14" s="20" t="s">
        <v>572</v>
      </c>
      <c r="AJ14" s="16">
        <v>2010</v>
      </c>
      <c r="AK14" s="14" t="s">
        <v>264</v>
      </c>
      <c r="AL14" s="14" t="s">
        <v>265</v>
      </c>
      <c r="AM14" s="33">
        <v>24.746030000000001</v>
      </c>
      <c r="AN14" s="34">
        <v>-80.982529999999997</v>
      </c>
    </row>
    <row r="15" spans="1:40" x14ac:dyDescent="0.45">
      <c r="A15" s="30">
        <v>24.730563888888888</v>
      </c>
      <c r="B15" s="27">
        <v>-81.013372222222216</v>
      </c>
      <c r="C15" s="13" t="s">
        <v>51</v>
      </c>
      <c r="D15" s="13" t="s">
        <v>52</v>
      </c>
      <c r="E15" s="14" t="s">
        <v>53</v>
      </c>
      <c r="F15" s="13" t="s">
        <v>33</v>
      </c>
      <c r="G15" s="14" t="s">
        <v>33</v>
      </c>
      <c r="H15" s="15"/>
      <c r="I15" s="44"/>
      <c r="J15" s="46"/>
      <c r="K15" s="15"/>
      <c r="L15" s="16">
        <v>904540</v>
      </c>
      <c r="M15" s="19">
        <v>0</v>
      </c>
      <c r="N15" s="17" t="s">
        <v>52</v>
      </c>
      <c r="O15" s="17" t="s">
        <v>52</v>
      </c>
      <c r="P15" s="18" t="s">
        <v>644</v>
      </c>
      <c r="Q15" s="13" t="s">
        <v>416</v>
      </c>
      <c r="R15" s="14" t="s">
        <v>485</v>
      </c>
      <c r="S15" s="18" t="s">
        <v>643</v>
      </c>
      <c r="T15" s="14" t="s">
        <v>494</v>
      </c>
      <c r="U15" s="19" t="s">
        <v>579</v>
      </c>
      <c r="V15" s="13" t="s">
        <v>495</v>
      </c>
      <c r="W15" s="18" t="s">
        <v>580</v>
      </c>
      <c r="X15" s="20" t="s">
        <v>708</v>
      </c>
      <c r="Y15" s="14" t="s">
        <v>496</v>
      </c>
      <c r="Z15" s="14" t="s">
        <v>497</v>
      </c>
      <c r="AA15" s="19" t="s">
        <v>497</v>
      </c>
      <c r="AB15" s="14" t="s">
        <v>733</v>
      </c>
      <c r="AC15" s="14" t="s">
        <v>525</v>
      </c>
      <c r="AD15" s="16">
        <v>0</v>
      </c>
      <c r="AE15" s="14" t="s">
        <v>539</v>
      </c>
      <c r="AF15" s="14" t="s">
        <v>510</v>
      </c>
      <c r="AG15" s="16">
        <v>0</v>
      </c>
      <c r="AH15" s="17" t="s">
        <v>556</v>
      </c>
      <c r="AI15" s="20" t="s">
        <v>577</v>
      </c>
      <c r="AJ15" s="16">
        <v>1977</v>
      </c>
      <c r="AK15" s="14" t="s">
        <v>244</v>
      </c>
      <c r="AL15" s="14" t="s">
        <v>245</v>
      </c>
      <c r="AM15" s="33">
        <v>24.730560000000001</v>
      </c>
      <c r="AN15" s="34">
        <v>-81.013360000000006</v>
      </c>
    </row>
    <row r="16" spans="1:40" x14ac:dyDescent="0.45">
      <c r="A16" s="30">
        <v>24.704247222222222</v>
      </c>
      <c r="B16" s="27">
        <v>-81.104816666666665</v>
      </c>
      <c r="C16" s="13" t="s">
        <v>54</v>
      </c>
      <c r="D16" s="13" t="s">
        <v>55</v>
      </c>
      <c r="E16" s="14" t="s">
        <v>56</v>
      </c>
      <c r="F16" s="13" t="s">
        <v>33</v>
      </c>
      <c r="G16" s="14" t="s">
        <v>57</v>
      </c>
      <c r="H16" s="15"/>
      <c r="I16" s="44"/>
      <c r="J16" s="46"/>
      <c r="K16" s="15"/>
      <c r="L16" s="16">
        <v>904490</v>
      </c>
      <c r="M16" s="19">
        <v>1</v>
      </c>
      <c r="N16" s="17" t="s">
        <v>55</v>
      </c>
      <c r="O16" s="17" t="s">
        <v>389</v>
      </c>
      <c r="P16" s="18" t="s">
        <v>33</v>
      </c>
      <c r="Q16" s="13" t="s">
        <v>417</v>
      </c>
      <c r="R16" s="14" t="s">
        <v>488</v>
      </c>
      <c r="S16" s="18" t="s">
        <v>33</v>
      </c>
      <c r="T16" s="14" t="s">
        <v>494</v>
      </c>
      <c r="U16" s="19" t="s">
        <v>33</v>
      </c>
      <c r="V16" s="13" t="s">
        <v>495</v>
      </c>
      <c r="W16" s="18" t="s">
        <v>33</v>
      </c>
      <c r="X16" s="20" t="s">
        <v>33</v>
      </c>
      <c r="Y16" s="14" t="s">
        <v>498</v>
      </c>
      <c r="Z16" s="14" t="s">
        <v>497</v>
      </c>
      <c r="AA16" s="19" t="s">
        <v>33</v>
      </c>
      <c r="AB16" s="14" t="s">
        <v>503</v>
      </c>
      <c r="AC16" s="14" t="s">
        <v>547</v>
      </c>
      <c r="AD16" s="16" t="s">
        <v>33</v>
      </c>
      <c r="AE16" s="14" t="s">
        <v>536</v>
      </c>
      <c r="AF16" s="14" t="s">
        <v>510</v>
      </c>
      <c r="AG16" s="16" t="s">
        <v>33</v>
      </c>
      <c r="AH16" s="17" t="s">
        <v>557</v>
      </c>
      <c r="AI16" s="20" t="s">
        <v>33</v>
      </c>
      <c r="AJ16" s="16" t="s">
        <v>33</v>
      </c>
      <c r="AK16" s="14" t="s">
        <v>246</v>
      </c>
      <c r="AL16" s="14" t="s">
        <v>247</v>
      </c>
      <c r="AM16" s="33" t="s">
        <v>33</v>
      </c>
      <c r="AN16" s="34" t="s">
        <v>33</v>
      </c>
    </row>
    <row r="17" spans="1:40" x14ac:dyDescent="0.45">
      <c r="A17" s="30">
        <v>24.560980555555556</v>
      </c>
      <c r="B17" s="27">
        <v>-81.787036111111107</v>
      </c>
      <c r="C17" s="13" t="s">
        <v>72</v>
      </c>
      <c r="D17" s="13" t="s">
        <v>73</v>
      </c>
      <c r="E17" s="14" t="s">
        <v>74</v>
      </c>
      <c r="F17" s="13" t="s">
        <v>33</v>
      </c>
      <c r="G17" s="14" t="s">
        <v>33</v>
      </c>
      <c r="H17" s="15"/>
      <c r="I17" s="44"/>
      <c r="J17" s="46"/>
      <c r="K17" s="15"/>
      <c r="L17" s="16">
        <v>904025</v>
      </c>
      <c r="M17" s="19">
        <v>1</v>
      </c>
      <c r="N17" s="17" t="s">
        <v>73</v>
      </c>
      <c r="O17" s="17" t="s">
        <v>73</v>
      </c>
      <c r="P17" s="18" t="s">
        <v>584</v>
      </c>
      <c r="Q17" s="13" t="s">
        <v>422</v>
      </c>
      <c r="R17" s="14" t="s">
        <v>479</v>
      </c>
      <c r="S17" s="18" t="s">
        <v>636</v>
      </c>
      <c r="T17" s="14" t="s">
        <v>494</v>
      </c>
      <c r="U17" s="19" t="s">
        <v>579</v>
      </c>
      <c r="V17" s="13" t="s">
        <v>495</v>
      </c>
      <c r="W17" s="18" t="s">
        <v>580</v>
      </c>
      <c r="X17" s="20" t="s">
        <v>704</v>
      </c>
      <c r="Y17" s="14" t="s">
        <v>496</v>
      </c>
      <c r="Z17" s="14" t="s">
        <v>497</v>
      </c>
      <c r="AA17" s="19" t="s">
        <v>571</v>
      </c>
      <c r="AB17" s="14" t="s">
        <v>503</v>
      </c>
      <c r="AC17" s="14" t="s">
        <v>541</v>
      </c>
      <c r="AD17" s="16">
        <v>44.6</v>
      </c>
      <c r="AE17" s="14" t="s">
        <v>535</v>
      </c>
      <c r="AF17" s="14" t="s">
        <v>510</v>
      </c>
      <c r="AG17" s="16">
        <v>18.3</v>
      </c>
      <c r="AH17" s="17" t="s">
        <v>557</v>
      </c>
      <c r="AI17" s="20" t="s">
        <v>576</v>
      </c>
      <c r="AJ17" s="16">
        <v>1965</v>
      </c>
      <c r="AK17" s="14" t="s">
        <v>258</v>
      </c>
      <c r="AL17" s="14" t="s">
        <v>259</v>
      </c>
      <c r="AM17" s="33">
        <v>24.560970000000001</v>
      </c>
      <c r="AN17" s="34">
        <v>-81.787059999999997</v>
      </c>
    </row>
    <row r="18" spans="1:40" x14ac:dyDescent="0.45">
      <c r="A18" s="30">
        <v>25.283816666666667</v>
      </c>
      <c r="B18" s="27">
        <v>-80.330224999999999</v>
      </c>
      <c r="C18" s="13" t="s">
        <v>109</v>
      </c>
      <c r="D18" s="13" t="s">
        <v>110</v>
      </c>
      <c r="E18" s="14" t="s">
        <v>111</v>
      </c>
      <c r="F18" s="13" t="s">
        <v>33</v>
      </c>
      <c r="G18" s="14" t="s">
        <v>33</v>
      </c>
      <c r="H18" s="15"/>
      <c r="I18" s="44"/>
      <c r="J18" s="46"/>
      <c r="K18" s="15"/>
      <c r="L18" s="16">
        <v>904980</v>
      </c>
      <c r="M18" s="19">
        <v>0</v>
      </c>
      <c r="N18" s="17" t="s">
        <v>110</v>
      </c>
      <c r="O18" s="17" t="s">
        <v>110</v>
      </c>
      <c r="P18" s="18" t="s">
        <v>655</v>
      </c>
      <c r="Q18" s="13" t="s">
        <v>434</v>
      </c>
      <c r="R18" s="14" t="s">
        <v>481</v>
      </c>
      <c r="S18" s="18" t="s">
        <v>654</v>
      </c>
      <c r="T18" s="14" t="s">
        <v>494</v>
      </c>
      <c r="U18" s="19" t="s">
        <v>579</v>
      </c>
      <c r="V18" s="13" t="s">
        <v>495</v>
      </c>
      <c r="W18" s="18" t="s">
        <v>580</v>
      </c>
      <c r="X18" s="20" t="s">
        <v>714</v>
      </c>
      <c r="Y18" s="14" t="s">
        <v>496</v>
      </c>
      <c r="Z18" s="14" t="s">
        <v>497</v>
      </c>
      <c r="AA18" s="19" t="s">
        <v>571</v>
      </c>
      <c r="AB18" s="14" t="s">
        <v>733</v>
      </c>
      <c r="AC18" s="14" t="s">
        <v>526</v>
      </c>
      <c r="AD18" s="16">
        <v>0</v>
      </c>
      <c r="AE18" s="14" t="s">
        <v>513</v>
      </c>
      <c r="AF18" s="14" t="s">
        <v>510</v>
      </c>
      <c r="AG18" s="16">
        <v>0</v>
      </c>
      <c r="AH18" s="17" t="s">
        <v>556</v>
      </c>
      <c r="AI18" s="20" t="s">
        <v>576</v>
      </c>
      <c r="AJ18" s="16">
        <v>1968</v>
      </c>
      <c r="AK18" s="14" t="s">
        <v>280</v>
      </c>
      <c r="AL18" s="14" t="s">
        <v>281</v>
      </c>
      <c r="AM18" s="33">
        <v>25.28378</v>
      </c>
      <c r="AN18" s="34">
        <v>-80.330250000000007</v>
      </c>
    </row>
    <row r="19" spans="1:40" x14ac:dyDescent="0.45">
      <c r="A19" s="30">
        <v>24.603486111111113</v>
      </c>
      <c r="B19" s="27">
        <v>-81.570902777777775</v>
      </c>
      <c r="C19" s="13" t="s">
        <v>112</v>
      </c>
      <c r="D19" s="13" t="s">
        <v>113</v>
      </c>
      <c r="E19" s="14" t="s">
        <v>114</v>
      </c>
      <c r="F19" s="13" t="s">
        <v>33</v>
      </c>
      <c r="G19" s="14" t="s">
        <v>33</v>
      </c>
      <c r="H19" s="15"/>
      <c r="I19" s="44"/>
      <c r="J19" s="46"/>
      <c r="K19" s="15"/>
      <c r="L19" s="16">
        <v>904155</v>
      </c>
      <c r="M19" s="19">
        <v>0</v>
      </c>
      <c r="N19" s="17" t="s">
        <v>113</v>
      </c>
      <c r="O19" s="17" t="s">
        <v>113</v>
      </c>
      <c r="P19" s="18" t="s">
        <v>640</v>
      </c>
      <c r="Q19" s="13" t="s">
        <v>435</v>
      </c>
      <c r="R19" s="14" t="s">
        <v>483</v>
      </c>
      <c r="S19" s="18" t="s">
        <v>639</v>
      </c>
      <c r="T19" s="14" t="s">
        <v>494</v>
      </c>
      <c r="U19" s="19" t="s">
        <v>579</v>
      </c>
      <c r="V19" s="13" t="s">
        <v>495</v>
      </c>
      <c r="W19" s="18" t="s">
        <v>580</v>
      </c>
      <c r="X19" s="20" t="s">
        <v>706</v>
      </c>
      <c r="Y19" s="14" t="s">
        <v>496</v>
      </c>
      <c r="Z19" s="14" t="s">
        <v>497</v>
      </c>
      <c r="AA19" s="19" t="s">
        <v>571</v>
      </c>
      <c r="AB19" s="14" t="s">
        <v>733</v>
      </c>
      <c r="AC19" s="14" t="s">
        <v>514</v>
      </c>
      <c r="AD19" s="16">
        <v>0</v>
      </c>
      <c r="AE19" s="14" t="s">
        <v>542</v>
      </c>
      <c r="AF19" s="14" t="s">
        <v>510</v>
      </c>
      <c r="AG19" s="16">
        <v>0</v>
      </c>
      <c r="AH19" s="17" t="s">
        <v>556</v>
      </c>
      <c r="AI19" s="20" t="s">
        <v>576</v>
      </c>
      <c r="AJ19" s="16">
        <v>1968</v>
      </c>
      <c r="AK19" s="14" t="s">
        <v>282</v>
      </c>
      <c r="AL19" s="14" t="s">
        <v>283</v>
      </c>
      <c r="AM19" s="33">
        <v>24.6035</v>
      </c>
      <c r="AN19" s="34">
        <v>-81.570869999999999</v>
      </c>
    </row>
    <row r="20" spans="1:40" x14ac:dyDescent="0.45">
      <c r="A20" s="30">
        <v>24.577749999999998</v>
      </c>
      <c r="B20" s="27">
        <v>-81.716361111111112</v>
      </c>
      <c r="C20" s="13" t="s">
        <v>135</v>
      </c>
      <c r="D20" s="13" t="s">
        <v>38</v>
      </c>
      <c r="E20" s="14" t="s">
        <v>136</v>
      </c>
      <c r="F20" s="13" t="s">
        <v>33</v>
      </c>
      <c r="G20" s="14" t="s">
        <v>137</v>
      </c>
      <c r="H20" s="15"/>
      <c r="I20" s="44"/>
      <c r="J20" s="46"/>
      <c r="K20" s="15"/>
      <c r="L20" s="16">
        <v>900074</v>
      </c>
      <c r="M20" s="19">
        <v>1</v>
      </c>
      <c r="N20" s="17" t="s">
        <v>38</v>
      </c>
      <c r="O20" s="17" t="s">
        <v>38</v>
      </c>
      <c r="P20" s="18" t="s">
        <v>591</v>
      </c>
      <c r="Q20" s="13" t="s">
        <v>442</v>
      </c>
      <c r="R20" s="14" t="s">
        <v>487</v>
      </c>
      <c r="S20" s="18" t="s">
        <v>585</v>
      </c>
      <c r="T20" s="14" t="s">
        <v>494</v>
      </c>
      <c r="U20" s="19" t="s">
        <v>579</v>
      </c>
      <c r="V20" s="13" t="s">
        <v>495</v>
      </c>
      <c r="W20" s="18" t="s">
        <v>580</v>
      </c>
      <c r="X20" s="20" t="s">
        <v>660</v>
      </c>
      <c r="Y20" s="14" t="s">
        <v>496</v>
      </c>
      <c r="Z20" s="14" t="s">
        <v>497</v>
      </c>
      <c r="AA20" s="19" t="s">
        <v>571</v>
      </c>
      <c r="AB20" s="14" t="s">
        <v>503</v>
      </c>
      <c r="AC20" s="14" t="s">
        <v>540</v>
      </c>
      <c r="AD20" s="16">
        <v>58.4</v>
      </c>
      <c r="AE20" s="14" t="s">
        <v>525</v>
      </c>
      <c r="AF20" s="14" t="s">
        <v>510</v>
      </c>
      <c r="AG20" s="16">
        <v>20.3</v>
      </c>
      <c r="AH20" s="17" t="s">
        <v>556</v>
      </c>
      <c r="AI20" s="20" t="s">
        <v>575</v>
      </c>
      <c r="AJ20" s="16">
        <v>1982</v>
      </c>
      <c r="AK20" s="14" t="s">
        <v>303</v>
      </c>
      <c r="AL20" s="14" t="s">
        <v>304</v>
      </c>
      <c r="AM20" s="33">
        <v>24.577739999999999</v>
      </c>
      <c r="AN20" s="34">
        <v>-81.716369999999998</v>
      </c>
    </row>
    <row r="21" spans="1:40" x14ac:dyDescent="0.45">
      <c r="A21" s="30">
        <v>25.287294444444445</v>
      </c>
      <c r="B21" s="27">
        <v>-80.368427777777768</v>
      </c>
      <c r="C21" s="13" t="s">
        <v>43</v>
      </c>
      <c r="D21" s="13" t="s">
        <v>44</v>
      </c>
      <c r="E21" s="14" t="s">
        <v>45</v>
      </c>
      <c r="F21" s="13" t="s">
        <v>33</v>
      </c>
      <c r="G21" s="14" t="s">
        <v>33</v>
      </c>
      <c r="H21" s="15"/>
      <c r="I21" s="44"/>
      <c r="J21" s="46"/>
      <c r="K21" s="15"/>
      <c r="L21" s="16">
        <v>904990</v>
      </c>
      <c r="M21" s="19">
        <v>1</v>
      </c>
      <c r="N21" s="17" t="s">
        <v>44</v>
      </c>
      <c r="O21" s="17" t="s">
        <v>44</v>
      </c>
      <c r="P21" s="18" t="s">
        <v>656</v>
      </c>
      <c r="Q21" s="13" t="s">
        <v>413</v>
      </c>
      <c r="R21" s="14" t="s">
        <v>490</v>
      </c>
      <c r="S21" s="18" t="s">
        <v>657</v>
      </c>
      <c r="T21" s="14" t="s">
        <v>494</v>
      </c>
      <c r="U21" s="19" t="s">
        <v>579</v>
      </c>
      <c r="V21" s="13" t="s">
        <v>495</v>
      </c>
      <c r="W21" s="18" t="s">
        <v>580</v>
      </c>
      <c r="X21" s="20" t="s">
        <v>715</v>
      </c>
      <c r="Y21" s="14" t="s">
        <v>496</v>
      </c>
      <c r="Z21" s="14" t="s">
        <v>497</v>
      </c>
      <c r="AA21" s="19" t="s">
        <v>571</v>
      </c>
      <c r="AB21" s="14" t="s">
        <v>733</v>
      </c>
      <c r="AC21" s="14" t="s">
        <v>518</v>
      </c>
      <c r="AD21" s="16">
        <v>89.9</v>
      </c>
      <c r="AE21" s="14" t="s">
        <v>517</v>
      </c>
      <c r="AF21" s="14" t="s">
        <v>510</v>
      </c>
      <c r="AG21" s="16">
        <v>65.900000000000006</v>
      </c>
      <c r="AH21" s="17" t="s">
        <v>557</v>
      </c>
      <c r="AI21" s="20" t="s">
        <v>576</v>
      </c>
      <c r="AJ21" s="16">
        <v>1969</v>
      </c>
      <c r="AK21" s="14" t="s">
        <v>238</v>
      </c>
      <c r="AL21" s="14" t="s">
        <v>239</v>
      </c>
      <c r="AM21" s="33">
        <v>25.287310000000002</v>
      </c>
      <c r="AN21" s="34">
        <v>-80.368530000000007</v>
      </c>
    </row>
    <row r="22" spans="1:40" x14ac:dyDescent="0.45">
      <c r="A22" s="30">
        <v>25.137663888888898</v>
      </c>
      <c r="B22" s="27">
        <v>-80.402211111111114</v>
      </c>
      <c r="C22" s="13" t="s">
        <v>156</v>
      </c>
      <c r="D22" s="13" t="s">
        <v>38</v>
      </c>
      <c r="E22" s="14" t="s">
        <v>157</v>
      </c>
      <c r="F22" s="13" t="s">
        <v>158</v>
      </c>
      <c r="G22" s="14" t="s">
        <v>31</v>
      </c>
      <c r="H22" s="15"/>
      <c r="I22" s="44"/>
      <c r="J22" s="46"/>
      <c r="K22" s="15"/>
      <c r="L22" s="16">
        <v>900073</v>
      </c>
      <c r="M22" s="19">
        <v>0</v>
      </c>
      <c r="N22" s="17" t="s">
        <v>38</v>
      </c>
      <c r="O22" s="17" t="s">
        <v>38</v>
      </c>
      <c r="P22" s="18" t="s">
        <v>590</v>
      </c>
      <c r="Q22" s="13" t="s">
        <v>450</v>
      </c>
      <c r="R22" s="14" t="s">
        <v>485</v>
      </c>
      <c r="S22" s="18" t="s">
        <v>589</v>
      </c>
      <c r="T22" s="14" t="s">
        <v>494</v>
      </c>
      <c r="U22" s="19" t="s">
        <v>579</v>
      </c>
      <c r="V22" s="13" t="s">
        <v>495</v>
      </c>
      <c r="W22" s="18" t="s">
        <v>580</v>
      </c>
      <c r="X22" s="20" t="s">
        <v>662</v>
      </c>
      <c r="Y22" s="14" t="s">
        <v>496</v>
      </c>
      <c r="Z22" s="14" t="s">
        <v>497</v>
      </c>
      <c r="AA22" s="19" t="s">
        <v>497</v>
      </c>
      <c r="AB22" s="14" t="s">
        <v>733</v>
      </c>
      <c r="AC22" s="14" t="s">
        <v>530</v>
      </c>
      <c r="AD22" s="16">
        <v>0</v>
      </c>
      <c r="AE22" s="14" t="s">
        <v>507</v>
      </c>
      <c r="AF22" s="14" t="s">
        <v>510</v>
      </c>
      <c r="AG22" s="16">
        <v>0</v>
      </c>
      <c r="AH22" s="17" t="s">
        <v>556</v>
      </c>
      <c r="AI22" s="20" t="s">
        <v>575</v>
      </c>
      <c r="AJ22" s="16">
        <v>1973</v>
      </c>
      <c r="AK22" s="14" t="s">
        <v>717</v>
      </c>
      <c r="AL22" s="14" t="s">
        <v>321</v>
      </c>
      <c r="AM22" s="33">
        <v>25.13767</v>
      </c>
      <c r="AN22" s="34">
        <v>-80.402209999999997</v>
      </c>
    </row>
    <row r="23" spans="1:40" x14ac:dyDescent="0.45">
      <c r="A23" s="30">
        <v>25.137738888888901</v>
      </c>
      <c r="B23" s="27">
        <v>-80.402447222222222</v>
      </c>
      <c r="C23" s="13" t="s">
        <v>159</v>
      </c>
      <c r="D23" s="13" t="s">
        <v>38</v>
      </c>
      <c r="E23" s="14" t="s">
        <v>157</v>
      </c>
      <c r="F23" s="13" t="s">
        <v>158</v>
      </c>
      <c r="G23" s="14" t="s">
        <v>32</v>
      </c>
      <c r="H23" s="15"/>
      <c r="I23" s="44"/>
      <c r="J23" s="46"/>
      <c r="K23" s="15"/>
      <c r="L23" s="16">
        <v>900130</v>
      </c>
      <c r="M23" s="19">
        <v>0</v>
      </c>
      <c r="N23" s="17" t="s">
        <v>38</v>
      </c>
      <c r="O23" s="17" t="s">
        <v>38</v>
      </c>
      <c r="P23" s="18" t="s">
        <v>633</v>
      </c>
      <c r="Q23" s="13" t="s">
        <v>450</v>
      </c>
      <c r="R23" s="14" t="s">
        <v>485</v>
      </c>
      <c r="S23" s="18" t="s">
        <v>589</v>
      </c>
      <c r="T23" s="14" t="s">
        <v>494</v>
      </c>
      <c r="U23" s="19" t="s">
        <v>579</v>
      </c>
      <c r="V23" s="13" t="s">
        <v>495</v>
      </c>
      <c r="W23" s="18" t="s">
        <v>580</v>
      </c>
      <c r="X23" s="20" t="s">
        <v>662</v>
      </c>
      <c r="Y23" s="14" t="s">
        <v>496</v>
      </c>
      <c r="Z23" s="14" t="s">
        <v>497</v>
      </c>
      <c r="AA23" s="19" t="s">
        <v>497</v>
      </c>
      <c r="AB23" s="14" t="s">
        <v>734</v>
      </c>
      <c r="AC23" s="14" t="s">
        <v>530</v>
      </c>
      <c r="AD23" s="16">
        <v>0</v>
      </c>
      <c r="AE23" s="14" t="s">
        <v>507</v>
      </c>
      <c r="AF23" s="14" t="s">
        <v>510</v>
      </c>
      <c r="AG23" s="16">
        <v>0</v>
      </c>
      <c r="AH23" s="17" t="s">
        <v>556</v>
      </c>
      <c r="AI23" s="20" t="s">
        <v>575</v>
      </c>
      <c r="AJ23" s="16">
        <v>1993</v>
      </c>
      <c r="AK23" s="14" t="s">
        <v>718</v>
      </c>
      <c r="AL23" s="14" t="s">
        <v>322</v>
      </c>
      <c r="AM23" s="33">
        <v>25.137720000000002</v>
      </c>
      <c r="AN23" s="34">
        <v>-80.402429999999995</v>
      </c>
    </row>
    <row r="24" spans="1:40" x14ac:dyDescent="0.45">
      <c r="A24" s="30">
        <v>24.939611111111113</v>
      </c>
      <c r="B24" s="27">
        <v>-80.610544444444443</v>
      </c>
      <c r="C24" s="13" t="s">
        <v>233</v>
      </c>
      <c r="D24" s="13" t="s">
        <v>39</v>
      </c>
      <c r="E24" s="14" t="s">
        <v>234</v>
      </c>
      <c r="F24" s="13" t="s">
        <v>33</v>
      </c>
      <c r="G24" s="14" t="s">
        <v>33</v>
      </c>
      <c r="H24" s="15"/>
      <c r="I24" s="44"/>
      <c r="J24" s="46"/>
      <c r="K24" s="15"/>
      <c r="L24" s="16"/>
      <c r="M24" s="19">
        <v>0</v>
      </c>
      <c r="N24" s="17" t="s">
        <v>39</v>
      </c>
      <c r="O24" s="17" t="s">
        <v>39</v>
      </c>
      <c r="P24" s="18" t="s">
        <v>33</v>
      </c>
      <c r="Q24" s="13" t="s">
        <v>478</v>
      </c>
      <c r="R24" s="14" t="s">
        <v>480</v>
      </c>
      <c r="S24" s="18" t="s">
        <v>33</v>
      </c>
      <c r="T24" s="14" t="s">
        <v>494</v>
      </c>
      <c r="U24" s="19" t="s">
        <v>33</v>
      </c>
      <c r="V24" s="13" t="s">
        <v>495</v>
      </c>
      <c r="W24" s="18" t="s">
        <v>33</v>
      </c>
      <c r="X24" s="20" t="s">
        <v>33</v>
      </c>
      <c r="Y24" s="14" t="s">
        <v>496</v>
      </c>
      <c r="Z24" s="14" t="s">
        <v>500</v>
      </c>
      <c r="AA24" s="19" t="s">
        <v>33</v>
      </c>
      <c r="AB24" s="14" t="s">
        <v>503</v>
      </c>
      <c r="AC24" s="14" t="s">
        <v>531</v>
      </c>
      <c r="AD24" s="16" t="s">
        <v>33</v>
      </c>
      <c r="AE24" s="14" t="s">
        <v>542</v>
      </c>
      <c r="AF24" s="14" t="s">
        <v>510</v>
      </c>
      <c r="AG24" s="16" t="s">
        <v>33</v>
      </c>
      <c r="AH24" s="17" t="s">
        <v>569</v>
      </c>
      <c r="AI24" s="20" t="s">
        <v>33</v>
      </c>
      <c r="AJ24" s="16" t="s">
        <v>33</v>
      </c>
      <c r="AK24" s="14" t="s">
        <v>385</v>
      </c>
      <c r="AL24" s="14" t="s">
        <v>386</v>
      </c>
      <c r="AM24" s="33" t="s">
        <v>33</v>
      </c>
      <c r="AN24" s="34" t="s">
        <v>33</v>
      </c>
    </row>
    <row r="25" spans="1:40" x14ac:dyDescent="0.45">
      <c r="A25" s="30">
        <v>24.95221944</v>
      </c>
      <c r="B25" s="27">
        <v>-80.587669439999999</v>
      </c>
      <c r="C25" s="13" t="s">
        <v>204</v>
      </c>
      <c r="D25" s="13" t="s">
        <v>39</v>
      </c>
      <c r="E25" s="14" t="s">
        <v>205</v>
      </c>
      <c r="F25" s="13" t="s">
        <v>33</v>
      </c>
      <c r="G25" s="14" t="s">
        <v>33</v>
      </c>
      <c r="H25" s="15"/>
      <c r="I25" s="44"/>
      <c r="J25" s="46"/>
      <c r="K25" s="15"/>
      <c r="L25" s="16"/>
      <c r="M25" s="19">
        <v>1</v>
      </c>
      <c r="N25" s="17" t="s">
        <v>39</v>
      </c>
      <c r="O25" s="17" t="s">
        <v>387</v>
      </c>
      <c r="P25" s="18" t="s">
        <v>33</v>
      </c>
      <c r="Q25" s="13" t="s">
        <v>466</v>
      </c>
      <c r="R25" s="14" t="s">
        <v>483</v>
      </c>
      <c r="S25" s="18" t="s">
        <v>33</v>
      </c>
      <c r="T25" s="14" t="s">
        <v>494</v>
      </c>
      <c r="U25" s="19" t="s">
        <v>33</v>
      </c>
      <c r="V25" s="13" t="s">
        <v>495</v>
      </c>
      <c r="W25" s="18" t="s">
        <v>33</v>
      </c>
      <c r="X25" s="20" t="s">
        <v>33</v>
      </c>
      <c r="Y25" s="14" t="s">
        <v>496</v>
      </c>
      <c r="Z25" s="14" t="s">
        <v>500</v>
      </c>
      <c r="AA25" s="19" t="s">
        <v>33</v>
      </c>
      <c r="AB25" s="14" t="s">
        <v>503</v>
      </c>
      <c r="AC25" s="14" t="s">
        <v>508</v>
      </c>
      <c r="AD25" s="16" t="s">
        <v>33</v>
      </c>
      <c r="AE25" s="14" t="s">
        <v>528</v>
      </c>
      <c r="AF25" s="14" t="s">
        <v>510</v>
      </c>
      <c r="AG25" s="16" t="s">
        <v>33</v>
      </c>
      <c r="AH25" s="17" t="s">
        <v>559</v>
      </c>
      <c r="AI25" s="20" t="s">
        <v>33</v>
      </c>
      <c r="AJ25" s="16" t="s">
        <v>33</v>
      </c>
      <c r="AK25" s="14" t="s">
        <v>723</v>
      </c>
      <c r="AL25" s="14" t="s">
        <v>725</v>
      </c>
      <c r="AM25" s="33" t="s">
        <v>33</v>
      </c>
      <c r="AN25" s="34" t="s">
        <v>33</v>
      </c>
    </row>
    <row r="26" spans="1:40" x14ac:dyDescent="0.45">
      <c r="A26" s="30">
        <v>24.730555555555554</v>
      </c>
      <c r="B26" s="27">
        <v>-81.013361111111109</v>
      </c>
      <c r="C26" s="13" t="s">
        <v>78</v>
      </c>
      <c r="D26" s="13" t="s">
        <v>79</v>
      </c>
      <c r="E26" s="14" t="s">
        <v>80</v>
      </c>
      <c r="F26" s="13" t="s">
        <v>33</v>
      </c>
      <c r="G26" s="14" t="s">
        <v>33</v>
      </c>
      <c r="H26" s="15"/>
      <c r="I26" s="44"/>
      <c r="J26" s="46"/>
      <c r="K26" s="15"/>
      <c r="L26" s="16">
        <v>904540</v>
      </c>
      <c r="M26" s="19">
        <v>0</v>
      </c>
      <c r="N26" s="17" t="s">
        <v>79</v>
      </c>
      <c r="O26" s="17" t="s">
        <v>392</v>
      </c>
      <c r="P26" s="18" t="s">
        <v>644</v>
      </c>
      <c r="Q26" s="13" t="s">
        <v>424</v>
      </c>
      <c r="R26" s="14" t="s">
        <v>480</v>
      </c>
      <c r="S26" s="18" t="s">
        <v>643</v>
      </c>
      <c r="T26" s="14" t="s">
        <v>494</v>
      </c>
      <c r="U26" s="19" t="s">
        <v>579</v>
      </c>
      <c r="V26" s="13" t="s">
        <v>495</v>
      </c>
      <c r="W26" s="18" t="s">
        <v>580</v>
      </c>
      <c r="X26" s="20" t="s">
        <v>708</v>
      </c>
      <c r="Y26" s="14" t="s">
        <v>496</v>
      </c>
      <c r="Z26" s="14" t="s">
        <v>497</v>
      </c>
      <c r="AA26" s="19" t="s">
        <v>497</v>
      </c>
      <c r="AB26" s="14" t="s">
        <v>503</v>
      </c>
      <c r="AC26" s="14" t="s">
        <v>521</v>
      </c>
      <c r="AD26" s="16">
        <v>0</v>
      </c>
      <c r="AE26" s="14" t="s">
        <v>515</v>
      </c>
      <c r="AF26" s="14" t="s">
        <v>510</v>
      </c>
      <c r="AG26" s="16">
        <v>0</v>
      </c>
      <c r="AH26" s="17" t="s">
        <v>557</v>
      </c>
      <c r="AI26" s="20" t="s">
        <v>577</v>
      </c>
      <c r="AJ26" s="16">
        <v>1977</v>
      </c>
      <c r="AK26" s="14" t="s">
        <v>262</v>
      </c>
      <c r="AL26" s="14" t="s">
        <v>263</v>
      </c>
      <c r="AM26" s="33">
        <v>24.730560000000001</v>
      </c>
      <c r="AN26" s="34">
        <v>-81.013360000000006</v>
      </c>
    </row>
    <row r="27" spans="1:40" x14ac:dyDescent="0.45">
      <c r="A27" s="30">
        <v>25.326824999999999</v>
      </c>
      <c r="B27" s="27">
        <v>-80.265966666666671</v>
      </c>
      <c r="C27" s="13" t="s">
        <v>95</v>
      </c>
      <c r="D27" s="13" t="s">
        <v>96</v>
      </c>
      <c r="E27" s="14" t="s">
        <v>97</v>
      </c>
      <c r="F27" s="13" t="s">
        <v>35</v>
      </c>
      <c r="G27" s="14" t="s">
        <v>33</v>
      </c>
      <c r="H27" s="15"/>
      <c r="I27" s="44"/>
      <c r="J27" s="46"/>
      <c r="K27" s="15"/>
      <c r="L27" s="16"/>
      <c r="M27" s="19">
        <v>0</v>
      </c>
      <c r="N27" s="17" t="s">
        <v>96</v>
      </c>
      <c r="O27" s="17" t="s">
        <v>396</v>
      </c>
      <c r="P27" s="18" t="s">
        <v>33</v>
      </c>
      <c r="Q27" s="13" t="s">
        <v>429</v>
      </c>
      <c r="R27" s="14" t="s">
        <v>479</v>
      </c>
      <c r="S27" s="18" t="s">
        <v>33</v>
      </c>
      <c r="T27" s="14" t="s">
        <v>494</v>
      </c>
      <c r="U27" s="19" t="s">
        <v>33</v>
      </c>
      <c r="V27" s="13" t="s">
        <v>495</v>
      </c>
      <c r="W27" s="18" t="s">
        <v>33</v>
      </c>
      <c r="X27" s="20" t="s">
        <v>33</v>
      </c>
      <c r="Y27" s="14" t="s">
        <v>496</v>
      </c>
      <c r="Z27" s="14" t="s">
        <v>497</v>
      </c>
      <c r="AA27" s="19" t="s">
        <v>33</v>
      </c>
      <c r="AB27" s="14" t="s">
        <v>503</v>
      </c>
      <c r="AC27" s="14" t="s">
        <v>514</v>
      </c>
      <c r="AD27" s="16" t="s">
        <v>33</v>
      </c>
      <c r="AE27" s="14" t="s">
        <v>515</v>
      </c>
      <c r="AF27" s="14" t="s">
        <v>510</v>
      </c>
      <c r="AG27" s="16" t="s">
        <v>33</v>
      </c>
      <c r="AH27" s="17" t="s">
        <v>564</v>
      </c>
      <c r="AI27" s="20" t="s">
        <v>33</v>
      </c>
      <c r="AJ27" s="16" t="s">
        <v>33</v>
      </c>
      <c r="AK27" s="14" t="s">
        <v>272</v>
      </c>
      <c r="AL27" s="14" t="s">
        <v>273</v>
      </c>
      <c r="AM27" s="33" t="s">
        <v>33</v>
      </c>
      <c r="AN27" s="34" t="s">
        <v>33</v>
      </c>
    </row>
    <row r="28" spans="1:40" x14ac:dyDescent="0.45">
      <c r="A28" s="30">
        <v>25.326241666666668</v>
      </c>
      <c r="B28" s="27">
        <v>-80.268894444444442</v>
      </c>
      <c r="C28" s="13" t="s">
        <v>101</v>
      </c>
      <c r="D28" s="13" t="s">
        <v>102</v>
      </c>
      <c r="E28" s="14" t="s">
        <v>97</v>
      </c>
      <c r="F28" s="13" t="s">
        <v>34</v>
      </c>
      <c r="G28" s="14" t="s">
        <v>33</v>
      </c>
      <c r="H28" s="15"/>
      <c r="I28" s="44"/>
      <c r="J28" s="46"/>
      <c r="K28" s="15"/>
      <c r="L28" s="16"/>
      <c r="M28" s="19">
        <v>0</v>
      </c>
      <c r="N28" s="17" t="s">
        <v>102</v>
      </c>
      <c r="O28" s="17" t="s">
        <v>397</v>
      </c>
      <c r="P28" s="18" t="s">
        <v>33</v>
      </c>
      <c r="Q28" s="13" t="s">
        <v>431</v>
      </c>
      <c r="R28" s="14" t="s">
        <v>485</v>
      </c>
      <c r="S28" s="18" t="s">
        <v>33</v>
      </c>
      <c r="T28" s="14" t="s">
        <v>494</v>
      </c>
      <c r="U28" s="19" t="s">
        <v>33</v>
      </c>
      <c r="V28" s="13" t="s">
        <v>495</v>
      </c>
      <c r="W28" s="18" t="s">
        <v>33</v>
      </c>
      <c r="X28" s="20" t="s">
        <v>33</v>
      </c>
      <c r="Y28" s="14" t="s">
        <v>496</v>
      </c>
      <c r="Z28" s="14" t="s">
        <v>497</v>
      </c>
      <c r="AA28" s="19" t="s">
        <v>33</v>
      </c>
      <c r="AB28" s="14" t="s">
        <v>503</v>
      </c>
      <c r="AC28" s="14" t="s">
        <v>482</v>
      </c>
      <c r="AD28" s="16" t="s">
        <v>33</v>
      </c>
      <c r="AE28" s="14" t="s">
        <v>529</v>
      </c>
      <c r="AF28" s="14" t="s">
        <v>510</v>
      </c>
      <c r="AG28" s="16" t="s">
        <v>33</v>
      </c>
      <c r="AH28" s="17" t="s">
        <v>564</v>
      </c>
      <c r="AI28" s="20" t="s">
        <v>33</v>
      </c>
      <c r="AJ28" s="16" t="s">
        <v>33</v>
      </c>
      <c r="AK28" s="14" t="s">
        <v>274</v>
      </c>
      <c r="AL28" s="14" t="s">
        <v>275</v>
      </c>
      <c r="AM28" s="33" t="s">
        <v>33</v>
      </c>
      <c r="AN28" s="34" t="s">
        <v>33</v>
      </c>
    </row>
    <row r="29" spans="1:40" x14ac:dyDescent="0.45">
      <c r="A29" s="30">
        <v>25.3151694444444</v>
      </c>
      <c r="B29" s="27">
        <v>-80.278430555555559</v>
      </c>
      <c r="C29" s="13" t="s">
        <v>121</v>
      </c>
      <c r="D29" s="13" t="s">
        <v>122</v>
      </c>
      <c r="E29" s="14" t="s">
        <v>123</v>
      </c>
      <c r="F29" s="13" t="s">
        <v>33</v>
      </c>
      <c r="G29" s="14" t="s">
        <v>33</v>
      </c>
      <c r="H29" s="15"/>
      <c r="I29" s="44"/>
      <c r="J29" s="46"/>
      <c r="K29" s="15"/>
      <c r="L29" s="16"/>
      <c r="M29" s="19">
        <v>0</v>
      </c>
      <c r="N29" s="17" t="s">
        <v>122</v>
      </c>
      <c r="O29" s="17" t="s">
        <v>122</v>
      </c>
      <c r="P29" s="18" t="s">
        <v>33</v>
      </c>
      <c r="Q29" s="13" t="s">
        <v>438</v>
      </c>
      <c r="R29" s="14" t="s">
        <v>485</v>
      </c>
      <c r="S29" s="18" t="s">
        <v>33</v>
      </c>
      <c r="T29" s="14" t="s">
        <v>494</v>
      </c>
      <c r="U29" s="19" t="s">
        <v>33</v>
      </c>
      <c r="V29" s="13" t="s">
        <v>495</v>
      </c>
      <c r="W29" s="18" t="s">
        <v>33</v>
      </c>
      <c r="X29" s="20" t="s">
        <v>33</v>
      </c>
      <c r="Y29" s="14" t="s">
        <v>496</v>
      </c>
      <c r="Z29" s="14" t="s">
        <v>497</v>
      </c>
      <c r="AA29" s="19" t="s">
        <v>33</v>
      </c>
      <c r="AB29" s="14" t="s">
        <v>503</v>
      </c>
      <c r="AC29" s="14" t="s">
        <v>523</v>
      </c>
      <c r="AD29" s="16" t="s">
        <v>33</v>
      </c>
      <c r="AE29" s="14" t="s">
        <v>553</v>
      </c>
      <c r="AF29" s="14" t="s">
        <v>510</v>
      </c>
      <c r="AG29" s="16" t="s">
        <v>33</v>
      </c>
      <c r="AH29" s="17" t="s">
        <v>564</v>
      </c>
      <c r="AI29" s="20" t="s">
        <v>33</v>
      </c>
      <c r="AJ29" s="16" t="s">
        <v>33</v>
      </c>
      <c r="AK29" s="14" t="s">
        <v>722</v>
      </c>
      <c r="AL29" s="14" t="s">
        <v>288</v>
      </c>
      <c r="AM29" s="33" t="s">
        <v>33</v>
      </c>
      <c r="AN29" s="34" t="s">
        <v>33</v>
      </c>
    </row>
    <row r="30" spans="1:40" x14ac:dyDescent="0.45">
      <c r="A30" s="30">
        <v>24.939605555555556</v>
      </c>
      <c r="B30" s="27">
        <v>-80.610463888888887</v>
      </c>
      <c r="C30" s="13" t="s">
        <v>231</v>
      </c>
      <c r="D30" s="13" t="s">
        <v>36</v>
      </c>
      <c r="E30" s="14" t="s">
        <v>232</v>
      </c>
      <c r="F30" s="13" t="s">
        <v>33</v>
      </c>
      <c r="G30" s="14" t="s">
        <v>33</v>
      </c>
      <c r="H30" s="15"/>
      <c r="I30" s="44"/>
      <c r="J30" s="46"/>
      <c r="K30" s="15"/>
      <c r="L30" s="16">
        <v>900076</v>
      </c>
      <c r="M30" s="19">
        <v>0</v>
      </c>
      <c r="N30" s="17" t="s">
        <v>36</v>
      </c>
      <c r="O30" s="17" t="s">
        <v>36</v>
      </c>
      <c r="P30" s="18" t="s">
        <v>593</v>
      </c>
      <c r="Q30" s="13" t="s">
        <v>477</v>
      </c>
      <c r="R30" s="14" t="s">
        <v>480</v>
      </c>
      <c r="S30" s="18" t="s">
        <v>592</v>
      </c>
      <c r="T30" s="14" t="s">
        <v>494</v>
      </c>
      <c r="U30" s="19" t="s">
        <v>579</v>
      </c>
      <c r="V30" s="13" t="s">
        <v>495</v>
      </c>
      <c r="W30" s="18" t="s">
        <v>580</v>
      </c>
      <c r="X30" s="20" t="s">
        <v>663</v>
      </c>
      <c r="Y30" s="14" t="s">
        <v>496</v>
      </c>
      <c r="Z30" s="14" t="s">
        <v>497</v>
      </c>
      <c r="AA30" s="19" t="s">
        <v>497</v>
      </c>
      <c r="AB30" s="14" t="s">
        <v>733</v>
      </c>
      <c r="AC30" s="14" t="s">
        <v>519</v>
      </c>
      <c r="AD30" s="16">
        <v>0</v>
      </c>
      <c r="AE30" s="14" t="s">
        <v>507</v>
      </c>
      <c r="AF30" s="14" t="s">
        <v>510</v>
      </c>
      <c r="AG30" s="16">
        <v>0</v>
      </c>
      <c r="AH30" s="17" t="s">
        <v>556</v>
      </c>
      <c r="AI30" s="20" t="s">
        <v>575</v>
      </c>
      <c r="AJ30" s="16">
        <v>1951</v>
      </c>
      <c r="AK30" s="14" t="s">
        <v>383</v>
      </c>
      <c r="AL30" s="14" t="s">
        <v>384</v>
      </c>
      <c r="AM30" s="33">
        <v>24.939330000000002</v>
      </c>
      <c r="AN30" s="34">
        <v>-80.610699999999994</v>
      </c>
    </row>
    <row r="31" spans="1:40" x14ac:dyDescent="0.45">
      <c r="A31" s="30">
        <v>24.592277777777777</v>
      </c>
      <c r="B31" s="27">
        <v>-81.667222222222222</v>
      </c>
      <c r="C31" s="13" t="s">
        <v>187</v>
      </c>
      <c r="D31" s="13" t="s">
        <v>38</v>
      </c>
      <c r="E31" s="14" t="s">
        <v>188</v>
      </c>
      <c r="F31" s="13" t="s">
        <v>33</v>
      </c>
      <c r="G31" s="14" t="s">
        <v>33</v>
      </c>
      <c r="H31" s="15"/>
      <c r="I31" s="44"/>
      <c r="J31" s="46"/>
      <c r="K31" s="15"/>
      <c r="L31" s="16">
        <v>900800</v>
      </c>
      <c r="M31" s="19">
        <v>0</v>
      </c>
      <c r="N31" s="17" t="s">
        <v>38</v>
      </c>
      <c r="O31" s="17" t="s">
        <v>38</v>
      </c>
      <c r="P31" s="18" t="s">
        <v>33</v>
      </c>
      <c r="Q31" s="13" t="s">
        <v>432</v>
      </c>
      <c r="R31" s="14" t="s">
        <v>486</v>
      </c>
      <c r="S31" s="18" t="s">
        <v>33</v>
      </c>
      <c r="T31" s="14" t="s">
        <v>494</v>
      </c>
      <c r="U31" s="19" t="s">
        <v>33</v>
      </c>
      <c r="V31" s="13" t="s">
        <v>495</v>
      </c>
      <c r="W31" s="18" t="s">
        <v>33</v>
      </c>
      <c r="X31" s="20" t="s">
        <v>33</v>
      </c>
      <c r="Y31" s="14" t="s">
        <v>496</v>
      </c>
      <c r="Z31" s="14" t="s">
        <v>497</v>
      </c>
      <c r="AA31" s="19" t="s">
        <v>33</v>
      </c>
      <c r="AB31" s="14" t="s">
        <v>503</v>
      </c>
      <c r="AC31" s="14" t="s">
        <v>546</v>
      </c>
      <c r="AD31" s="16" t="s">
        <v>33</v>
      </c>
      <c r="AE31" s="14" t="s">
        <v>515</v>
      </c>
      <c r="AF31" s="14" t="s">
        <v>510</v>
      </c>
      <c r="AG31" s="16" t="s">
        <v>33</v>
      </c>
      <c r="AH31" s="17" t="s">
        <v>556</v>
      </c>
      <c r="AI31" s="20" t="s">
        <v>33</v>
      </c>
      <c r="AJ31" s="16" t="s">
        <v>33</v>
      </c>
      <c r="AK31" s="14" t="s">
        <v>346</v>
      </c>
      <c r="AL31" s="14" t="s">
        <v>347</v>
      </c>
      <c r="AM31" s="33" t="s">
        <v>33</v>
      </c>
      <c r="AN31" s="34" t="s">
        <v>33</v>
      </c>
    </row>
    <row r="32" spans="1:40" x14ac:dyDescent="0.45">
      <c r="A32" s="30">
        <v>24.604658333333333</v>
      </c>
      <c r="B32" s="27">
        <v>-81.640636111111121</v>
      </c>
      <c r="C32" s="13" t="s">
        <v>189</v>
      </c>
      <c r="D32" s="13" t="s">
        <v>38</v>
      </c>
      <c r="E32" s="14" t="s">
        <v>190</v>
      </c>
      <c r="F32" s="13" t="s">
        <v>33</v>
      </c>
      <c r="G32" s="14" t="s">
        <v>33</v>
      </c>
      <c r="H32" s="15"/>
      <c r="I32" s="44"/>
      <c r="J32" s="46"/>
      <c r="K32" s="15"/>
      <c r="L32" s="16">
        <v>900081</v>
      </c>
      <c r="M32" s="19">
        <v>0</v>
      </c>
      <c r="N32" s="17" t="s">
        <v>38</v>
      </c>
      <c r="O32" s="17" t="s">
        <v>38</v>
      </c>
      <c r="P32" s="18" t="s">
        <v>582</v>
      </c>
      <c r="Q32" s="13" t="s">
        <v>462</v>
      </c>
      <c r="R32" s="14" t="s">
        <v>480</v>
      </c>
      <c r="S32" s="18" t="s">
        <v>597</v>
      </c>
      <c r="T32" s="14" t="s">
        <v>494</v>
      </c>
      <c r="U32" s="19" t="s">
        <v>579</v>
      </c>
      <c r="V32" s="13" t="s">
        <v>495</v>
      </c>
      <c r="W32" s="18" t="s">
        <v>580</v>
      </c>
      <c r="X32" s="20" t="s">
        <v>666</v>
      </c>
      <c r="Y32" s="14" t="s">
        <v>496</v>
      </c>
      <c r="Z32" s="14" t="s">
        <v>497</v>
      </c>
      <c r="AA32" s="19" t="s">
        <v>497</v>
      </c>
      <c r="AB32" s="14" t="s">
        <v>503</v>
      </c>
      <c r="AC32" s="14" t="s">
        <v>546</v>
      </c>
      <c r="AD32" s="16">
        <v>0</v>
      </c>
      <c r="AE32" s="14" t="s">
        <v>515</v>
      </c>
      <c r="AF32" s="14" t="s">
        <v>510</v>
      </c>
      <c r="AG32" s="16">
        <v>0</v>
      </c>
      <c r="AH32" s="17" t="s">
        <v>556</v>
      </c>
      <c r="AI32" s="20" t="s">
        <v>575</v>
      </c>
      <c r="AJ32" s="16">
        <v>1979</v>
      </c>
      <c r="AK32" s="14" t="s">
        <v>348</v>
      </c>
      <c r="AL32" s="14" t="s">
        <v>349</v>
      </c>
      <c r="AM32" s="33">
        <v>24.604769999999998</v>
      </c>
      <c r="AN32" s="34">
        <v>-81.640270000000001</v>
      </c>
    </row>
    <row r="33" spans="1:40" x14ac:dyDescent="0.45">
      <c r="A33" s="30">
        <v>24.897925000000001</v>
      </c>
      <c r="B33" s="27">
        <v>-80.65965833333334</v>
      </c>
      <c r="C33" s="13" t="s">
        <v>218</v>
      </c>
      <c r="D33" s="13" t="s">
        <v>38</v>
      </c>
      <c r="E33" s="14" t="s">
        <v>219</v>
      </c>
      <c r="F33" s="13" t="s">
        <v>33</v>
      </c>
      <c r="G33" s="14" t="s">
        <v>33</v>
      </c>
      <c r="H33" s="15"/>
      <c r="I33" s="44"/>
      <c r="J33" s="46"/>
      <c r="K33" s="15"/>
      <c r="L33" s="16">
        <v>900088</v>
      </c>
      <c r="M33" s="19">
        <v>0</v>
      </c>
      <c r="N33" s="17" t="s">
        <v>38</v>
      </c>
      <c r="O33" s="17" t="s">
        <v>38</v>
      </c>
      <c r="P33" s="18" t="s">
        <v>582</v>
      </c>
      <c r="Q33" s="13" t="s">
        <v>471</v>
      </c>
      <c r="R33" s="14" t="s">
        <v>480</v>
      </c>
      <c r="S33" s="18" t="s">
        <v>600</v>
      </c>
      <c r="T33" s="14" t="s">
        <v>494</v>
      </c>
      <c r="U33" s="19" t="s">
        <v>579</v>
      </c>
      <c r="V33" s="13" t="s">
        <v>495</v>
      </c>
      <c r="W33" s="18" t="s">
        <v>580</v>
      </c>
      <c r="X33" s="20" t="s">
        <v>668</v>
      </c>
      <c r="Y33" s="14" t="s">
        <v>496</v>
      </c>
      <c r="Z33" s="14" t="s">
        <v>497</v>
      </c>
      <c r="AA33" s="19" t="s">
        <v>497</v>
      </c>
      <c r="AB33" s="14" t="s">
        <v>733</v>
      </c>
      <c r="AC33" s="14" t="s">
        <v>514</v>
      </c>
      <c r="AD33" s="16">
        <v>0</v>
      </c>
      <c r="AE33" s="14" t="s">
        <v>553</v>
      </c>
      <c r="AF33" s="14" t="s">
        <v>510</v>
      </c>
      <c r="AG33" s="16">
        <v>0</v>
      </c>
      <c r="AH33" s="17" t="s">
        <v>556</v>
      </c>
      <c r="AI33" s="20" t="s">
        <v>575</v>
      </c>
      <c r="AJ33" s="16">
        <v>1979</v>
      </c>
      <c r="AK33" s="14" t="s">
        <v>371</v>
      </c>
      <c r="AL33" s="14" t="s">
        <v>372</v>
      </c>
      <c r="AM33" s="33">
        <v>24.89789</v>
      </c>
      <c r="AN33" s="34">
        <v>-80.659639999999996</v>
      </c>
    </row>
    <row r="34" spans="1:40" x14ac:dyDescent="0.45">
      <c r="A34" s="30">
        <v>24.894522222222221</v>
      </c>
      <c r="B34" s="27">
        <v>-80.666386111111123</v>
      </c>
      <c r="C34" s="13" t="s">
        <v>216</v>
      </c>
      <c r="D34" s="13" t="s">
        <v>38</v>
      </c>
      <c r="E34" s="14" t="s">
        <v>217</v>
      </c>
      <c r="F34" s="13" t="s">
        <v>33</v>
      </c>
      <c r="G34" s="14" t="s">
        <v>33</v>
      </c>
      <c r="H34" s="15"/>
      <c r="I34" s="44"/>
      <c r="J34" s="46"/>
      <c r="K34" s="15"/>
      <c r="L34" s="16">
        <v>900089</v>
      </c>
      <c r="M34" s="19">
        <v>0</v>
      </c>
      <c r="N34" s="17" t="s">
        <v>38</v>
      </c>
      <c r="O34" s="17" t="s">
        <v>38</v>
      </c>
      <c r="P34" s="18" t="s">
        <v>582</v>
      </c>
      <c r="Q34" s="13" t="s">
        <v>470</v>
      </c>
      <c r="R34" s="14" t="s">
        <v>480</v>
      </c>
      <c r="S34" s="18" t="s">
        <v>601</v>
      </c>
      <c r="T34" s="14" t="s">
        <v>494</v>
      </c>
      <c r="U34" s="19" t="s">
        <v>579</v>
      </c>
      <c r="V34" s="13" t="s">
        <v>495</v>
      </c>
      <c r="W34" s="18" t="s">
        <v>580</v>
      </c>
      <c r="X34" s="20" t="s">
        <v>669</v>
      </c>
      <c r="Y34" s="14" t="s">
        <v>496</v>
      </c>
      <c r="Z34" s="14" t="s">
        <v>497</v>
      </c>
      <c r="AA34" s="19" t="s">
        <v>497</v>
      </c>
      <c r="AB34" s="14" t="s">
        <v>733</v>
      </c>
      <c r="AC34" s="14" t="s">
        <v>546</v>
      </c>
      <c r="AD34" s="16">
        <v>0</v>
      </c>
      <c r="AE34" s="14" t="s">
        <v>542</v>
      </c>
      <c r="AF34" s="14" t="s">
        <v>510</v>
      </c>
      <c r="AG34" s="16">
        <v>0</v>
      </c>
      <c r="AH34" s="17" t="s">
        <v>556</v>
      </c>
      <c r="AI34" s="20" t="s">
        <v>575</v>
      </c>
      <c r="AJ34" s="16">
        <v>1980</v>
      </c>
      <c r="AK34" s="14" t="s">
        <v>369</v>
      </c>
      <c r="AL34" s="14" t="s">
        <v>370</v>
      </c>
      <c r="AM34" s="33">
        <v>24.89443</v>
      </c>
      <c r="AN34" s="34">
        <v>-80.666460000000001</v>
      </c>
    </row>
    <row r="35" spans="1:40" x14ac:dyDescent="0.45">
      <c r="A35" s="30">
        <v>24.612111111111112</v>
      </c>
      <c r="B35" s="27">
        <v>-81.624555555555546</v>
      </c>
      <c r="C35" s="13" t="s">
        <v>200</v>
      </c>
      <c r="D35" s="13" t="s">
        <v>36</v>
      </c>
      <c r="E35" s="14" t="s">
        <v>201</v>
      </c>
      <c r="F35" s="13" t="s">
        <v>33</v>
      </c>
      <c r="G35" s="14" t="s">
        <v>33</v>
      </c>
      <c r="H35" s="15"/>
      <c r="I35" s="44"/>
      <c r="J35" s="46"/>
      <c r="K35" s="15"/>
      <c r="L35" s="16">
        <v>900090</v>
      </c>
      <c r="M35" s="19">
        <v>0</v>
      </c>
      <c r="N35" s="17" t="s">
        <v>36</v>
      </c>
      <c r="O35" s="17" t="s">
        <v>410</v>
      </c>
      <c r="P35" s="18" t="s">
        <v>582</v>
      </c>
      <c r="Q35" s="13" t="s">
        <v>465</v>
      </c>
      <c r="R35" s="14" t="s">
        <v>480</v>
      </c>
      <c r="S35" s="18" t="s">
        <v>602</v>
      </c>
      <c r="T35" s="14" t="s">
        <v>494</v>
      </c>
      <c r="U35" s="19" t="s">
        <v>579</v>
      </c>
      <c r="V35" s="13" t="s">
        <v>495</v>
      </c>
      <c r="W35" s="18" t="s">
        <v>580</v>
      </c>
      <c r="X35" s="20" t="s">
        <v>670</v>
      </c>
      <c r="Y35" s="14" t="s">
        <v>496</v>
      </c>
      <c r="Z35" s="14" t="s">
        <v>497</v>
      </c>
      <c r="AA35" s="19" t="s">
        <v>497</v>
      </c>
      <c r="AB35" s="14" t="s">
        <v>503</v>
      </c>
      <c r="AC35" s="14" t="s">
        <v>546</v>
      </c>
      <c r="AD35" s="16">
        <v>0</v>
      </c>
      <c r="AE35" s="14" t="s">
        <v>537</v>
      </c>
      <c r="AF35" s="14" t="s">
        <v>510</v>
      </c>
      <c r="AG35" s="16">
        <v>0</v>
      </c>
      <c r="AH35" s="17" t="s">
        <v>556</v>
      </c>
      <c r="AI35" s="20" t="s">
        <v>575</v>
      </c>
      <c r="AJ35" s="16">
        <v>1980</v>
      </c>
      <c r="AK35" s="14" t="s">
        <v>356</v>
      </c>
      <c r="AL35" s="14" t="s">
        <v>357</v>
      </c>
      <c r="AM35" s="33">
        <v>24.612120000000001</v>
      </c>
      <c r="AN35" s="34">
        <v>-81.624539999999996</v>
      </c>
    </row>
    <row r="36" spans="1:40" x14ac:dyDescent="0.45">
      <c r="A36" s="30">
        <v>24.615333333333336</v>
      </c>
      <c r="B36" s="27">
        <v>-81.617583333333329</v>
      </c>
      <c r="C36" s="13" t="s">
        <v>191</v>
      </c>
      <c r="D36" s="13" t="s">
        <v>192</v>
      </c>
      <c r="E36" s="14" t="s">
        <v>193</v>
      </c>
      <c r="F36" s="13" t="s">
        <v>33</v>
      </c>
      <c r="G36" s="14" t="s">
        <v>33</v>
      </c>
      <c r="H36" s="15"/>
      <c r="I36" s="44"/>
      <c r="J36" s="46"/>
      <c r="K36" s="15"/>
      <c r="L36" s="16">
        <v>900091</v>
      </c>
      <c r="M36" s="19">
        <v>0</v>
      </c>
      <c r="N36" s="17" t="s">
        <v>192</v>
      </c>
      <c r="O36" s="17" t="s">
        <v>192</v>
      </c>
      <c r="P36" s="18" t="s">
        <v>582</v>
      </c>
      <c r="Q36" s="13" t="s">
        <v>463</v>
      </c>
      <c r="R36" s="14" t="s">
        <v>480</v>
      </c>
      <c r="S36" s="18" t="s">
        <v>603</v>
      </c>
      <c r="T36" s="14" t="s">
        <v>494</v>
      </c>
      <c r="U36" s="19" t="s">
        <v>579</v>
      </c>
      <c r="V36" s="13" t="s">
        <v>495</v>
      </c>
      <c r="W36" s="18" t="s">
        <v>580</v>
      </c>
      <c r="X36" s="20" t="s">
        <v>671</v>
      </c>
      <c r="Y36" s="14" t="s">
        <v>496</v>
      </c>
      <c r="Z36" s="14" t="s">
        <v>497</v>
      </c>
      <c r="AA36" s="19" t="s">
        <v>497</v>
      </c>
      <c r="AB36" s="14" t="s">
        <v>503</v>
      </c>
      <c r="AC36" s="14" t="s">
        <v>546</v>
      </c>
      <c r="AD36" s="16">
        <v>0</v>
      </c>
      <c r="AE36" s="14" t="s">
        <v>537</v>
      </c>
      <c r="AF36" s="14" t="s">
        <v>510</v>
      </c>
      <c r="AG36" s="16">
        <v>0</v>
      </c>
      <c r="AH36" s="17" t="s">
        <v>556</v>
      </c>
      <c r="AI36" s="20" t="s">
        <v>575</v>
      </c>
      <c r="AJ36" s="16">
        <v>1980</v>
      </c>
      <c r="AK36" s="14" t="s">
        <v>350</v>
      </c>
      <c r="AL36" s="14" t="s">
        <v>351</v>
      </c>
      <c r="AM36" s="33">
        <v>24.615320000000001</v>
      </c>
      <c r="AN36" s="34">
        <v>-81.617570000000001</v>
      </c>
    </row>
    <row r="37" spans="1:40" x14ac:dyDescent="0.45">
      <c r="A37" s="30">
        <v>24.623166666666666</v>
      </c>
      <c r="B37" s="27">
        <v>-81.602722222222212</v>
      </c>
      <c r="C37" s="13" t="s">
        <v>194</v>
      </c>
      <c r="D37" s="13" t="s">
        <v>195</v>
      </c>
      <c r="E37" s="14" t="s">
        <v>196</v>
      </c>
      <c r="F37" s="13" t="s">
        <v>33</v>
      </c>
      <c r="G37" s="14" t="s">
        <v>33</v>
      </c>
      <c r="H37" s="15"/>
      <c r="I37" s="44"/>
      <c r="J37" s="46"/>
      <c r="K37" s="15"/>
      <c r="L37" s="16">
        <v>900092</v>
      </c>
      <c r="M37" s="19">
        <v>0</v>
      </c>
      <c r="N37" s="17" t="s">
        <v>195</v>
      </c>
      <c r="O37" s="17" t="s">
        <v>195</v>
      </c>
      <c r="P37" s="18" t="s">
        <v>582</v>
      </c>
      <c r="Q37" s="13" t="s">
        <v>464</v>
      </c>
      <c r="R37" s="14" t="s">
        <v>480</v>
      </c>
      <c r="S37" s="18" t="s">
        <v>604</v>
      </c>
      <c r="T37" s="14" t="s">
        <v>494</v>
      </c>
      <c r="U37" s="19" t="s">
        <v>579</v>
      </c>
      <c r="V37" s="13" t="s">
        <v>495</v>
      </c>
      <c r="W37" s="18" t="s">
        <v>580</v>
      </c>
      <c r="X37" s="20" t="s">
        <v>672</v>
      </c>
      <c r="Y37" s="14" t="s">
        <v>496</v>
      </c>
      <c r="Z37" s="14" t="s">
        <v>497</v>
      </c>
      <c r="AA37" s="19" t="s">
        <v>497</v>
      </c>
      <c r="AB37" s="14" t="s">
        <v>503</v>
      </c>
      <c r="AC37" s="14" t="s">
        <v>546</v>
      </c>
      <c r="AD37" s="16">
        <v>0</v>
      </c>
      <c r="AE37" s="14" t="s">
        <v>515</v>
      </c>
      <c r="AF37" s="14" t="s">
        <v>510</v>
      </c>
      <c r="AG37" s="16">
        <v>0</v>
      </c>
      <c r="AH37" s="17" t="s">
        <v>556</v>
      </c>
      <c r="AI37" s="20" t="s">
        <v>575</v>
      </c>
      <c r="AJ37" s="16">
        <v>1981</v>
      </c>
      <c r="AK37" s="14" t="s">
        <v>352</v>
      </c>
      <c r="AL37" s="14" t="s">
        <v>353</v>
      </c>
      <c r="AM37" s="33">
        <v>24.623169999999998</v>
      </c>
      <c r="AN37" s="34">
        <v>-81.602729999999994</v>
      </c>
    </row>
    <row r="38" spans="1:40" x14ac:dyDescent="0.45">
      <c r="A38" s="30">
        <v>24.626111111111111</v>
      </c>
      <c r="B38" s="27">
        <v>-81.597888888888889</v>
      </c>
      <c r="C38" s="13" t="s">
        <v>197</v>
      </c>
      <c r="D38" s="13" t="s">
        <v>198</v>
      </c>
      <c r="E38" s="14" t="s">
        <v>199</v>
      </c>
      <c r="F38" s="13" t="s">
        <v>33</v>
      </c>
      <c r="G38" s="14" t="s">
        <v>33</v>
      </c>
      <c r="H38" s="15"/>
      <c r="I38" s="44"/>
      <c r="J38" s="46"/>
      <c r="K38" s="15"/>
      <c r="L38" s="16">
        <v>900093</v>
      </c>
      <c r="M38" s="19">
        <v>0</v>
      </c>
      <c r="N38" s="17" t="s">
        <v>198</v>
      </c>
      <c r="O38" s="17" t="s">
        <v>409</v>
      </c>
      <c r="P38" s="18" t="s">
        <v>582</v>
      </c>
      <c r="Q38" s="13" t="s">
        <v>464</v>
      </c>
      <c r="R38" s="14" t="s">
        <v>480</v>
      </c>
      <c r="S38" s="18" t="s">
        <v>605</v>
      </c>
      <c r="T38" s="14" t="s">
        <v>494</v>
      </c>
      <c r="U38" s="19" t="s">
        <v>579</v>
      </c>
      <c r="V38" s="13" t="s">
        <v>495</v>
      </c>
      <c r="W38" s="18" t="s">
        <v>580</v>
      </c>
      <c r="X38" s="20" t="s">
        <v>673</v>
      </c>
      <c r="Y38" s="14" t="s">
        <v>496</v>
      </c>
      <c r="Z38" s="14" t="s">
        <v>497</v>
      </c>
      <c r="AA38" s="19" t="s">
        <v>497</v>
      </c>
      <c r="AB38" s="14" t="s">
        <v>503</v>
      </c>
      <c r="AC38" s="14" t="s">
        <v>546</v>
      </c>
      <c r="AD38" s="16">
        <v>0</v>
      </c>
      <c r="AE38" s="14" t="s">
        <v>515</v>
      </c>
      <c r="AF38" s="14" t="s">
        <v>510</v>
      </c>
      <c r="AG38" s="16">
        <v>0</v>
      </c>
      <c r="AH38" s="17" t="s">
        <v>556</v>
      </c>
      <c r="AI38" s="20" t="s">
        <v>575</v>
      </c>
      <c r="AJ38" s="16">
        <v>1981</v>
      </c>
      <c r="AK38" s="14" t="s">
        <v>354</v>
      </c>
      <c r="AL38" s="14" t="s">
        <v>355</v>
      </c>
      <c r="AM38" s="33">
        <v>24.626100000000001</v>
      </c>
      <c r="AN38" s="34">
        <v>-81.597890000000007</v>
      </c>
    </row>
    <row r="39" spans="1:40" x14ac:dyDescent="0.45">
      <c r="A39" s="30">
        <v>24.797277777777779</v>
      </c>
      <c r="B39" s="27">
        <v>-80.867138888888888</v>
      </c>
      <c r="C39" s="13" t="s">
        <v>164</v>
      </c>
      <c r="D39" s="13" t="s">
        <v>165</v>
      </c>
      <c r="E39" s="14" t="s">
        <v>166</v>
      </c>
      <c r="F39" s="13" t="s">
        <v>33</v>
      </c>
      <c r="G39" s="14" t="s">
        <v>33</v>
      </c>
      <c r="H39" s="15"/>
      <c r="I39" s="44"/>
      <c r="J39" s="46"/>
      <c r="K39" s="15"/>
      <c r="L39" s="16">
        <v>900094</v>
      </c>
      <c r="M39" s="19">
        <v>1</v>
      </c>
      <c r="N39" s="17" t="s">
        <v>165</v>
      </c>
      <c r="O39" s="17" t="s">
        <v>165</v>
      </c>
      <c r="P39" s="18" t="s">
        <v>582</v>
      </c>
      <c r="Q39" s="13" t="s">
        <v>452</v>
      </c>
      <c r="R39" s="14" t="s">
        <v>480</v>
      </c>
      <c r="S39" s="18" t="s">
        <v>606</v>
      </c>
      <c r="T39" s="14" t="s">
        <v>494</v>
      </c>
      <c r="U39" s="19" t="s">
        <v>579</v>
      </c>
      <c r="V39" s="13" t="s">
        <v>495</v>
      </c>
      <c r="W39" s="18" t="s">
        <v>580</v>
      </c>
      <c r="X39" s="20" t="s">
        <v>674</v>
      </c>
      <c r="Y39" s="14" t="s">
        <v>496</v>
      </c>
      <c r="Z39" s="14" t="s">
        <v>497</v>
      </c>
      <c r="AA39" s="19" t="s">
        <v>497</v>
      </c>
      <c r="AB39" s="14" t="s">
        <v>503</v>
      </c>
      <c r="AC39" s="14" t="s">
        <v>534</v>
      </c>
      <c r="AD39" s="16">
        <v>11.2</v>
      </c>
      <c r="AE39" s="14" t="s">
        <v>505</v>
      </c>
      <c r="AF39" s="14" t="s">
        <v>510</v>
      </c>
      <c r="AG39" s="16">
        <v>24.9</v>
      </c>
      <c r="AH39" s="17" t="s">
        <v>556</v>
      </c>
      <c r="AI39" s="20" t="s">
        <v>575</v>
      </c>
      <c r="AJ39" s="16">
        <v>1981</v>
      </c>
      <c r="AK39" s="14" t="s">
        <v>326</v>
      </c>
      <c r="AL39" s="14" t="s">
        <v>327</v>
      </c>
      <c r="AM39" s="33">
        <v>24.797280000000001</v>
      </c>
      <c r="AN39" s="34">
        <v>-80.867140000000006</v>
      </c>
    </row>
    <row r="40" spans="1:40" x14ac:dyDescent="0.45">
      <c r="A40" s="30">
        <v>24.88741111111111</v>
      </c>
      <c r="B40" s="27">
        <v>-80.680472222222221</v>
      </c>
      <c r="C40" s="13" t="s">
        <v>153</v>
      </c>
      <c r="D40" s="13" t="s">
        <v>154</v>
      </c>
      <c r="E40" s="14" t="s">
        <v>155</v>
      </c>
      <c r="F40" s="13" t="s">
        <v>33</v>
      </c>
      <c r="G40" s="14" t="s">
        <v>33</v>
      </c>
      <c r="H40" s="15"/>
      <c r="I40" s="44"/>
      <c r="J40" s="46"/>
      <c r="K40" s="15"/>
      <c r="L40" s="16">
        <v>900095</v>
      </c>
      <c r="M40" s="19">
        <v>1</v>
      </c>
      <c r="N40" s="17" t="s">
        <v>154</v>
      </c>
      <c r="O40" s="17" t="s">
        <v>405</v>
      </c>
      <c r="P40" s="18" t="s">
        <v>582</v>
      </c>
      <c r="Q40" s="13" t="s">
        <v>449</v>
      </c>
      <c r="R40" s="14" t="s">
        <v>480</v>
      </c>
      <c r="S40" s="18" t="s">
        <v>607</v>
      </c>
      <c r="T40" s="14" t="s">
        <v>494</v>
      </c>
      <c r="U40" s="19" t="s">
        <v>579</v>
      </c>
      <c r="V40" s="13" t="s">
        <v>495</v>
      </c>
      <c r="W40" s="18" t="s">
        <v>580</v>
      </c>
      <c r="X40" s="20" t="s">
        <v>675</v>
      </c>
      <c r="Y40" s="14" t="s">
        <v>496</v>
      </c>
      <c r="Z40" s="14" t="s">
        <v>497</v>
      </c>
      <c r="AA40" s="19" t="s">
        <v>497</v>
      </c>
      <c r="AB40" s="14" t="s">
        <v>733</v>
      </c>
      <c r="AC40" s="14" t="s">
        <v>549</v>
      </c>
      <c r="AD40" s="16">
        <v>91.9</v>
      </c>
      <c r="AE40" s="14" t="s">
        <v>528</v>
      </c>
      <c r="AF40" s="14" t="s">
        <v>510</v>
      </c>
      <c r="AG40" s="16">
        <v>26.2</v>
      </c>
      <c r="AH40" s="17" t="s">
        <v>556</v>
      </c>
      <c r="AI40" s="20" t="s">
        <v>575</v>
      </c>
      <c r="AJ40" s="16">
        <v>1981</v>
      </c>
      <c r="AK40" s="14" t="s">
        <v>319</v>
      </c>
      <c r="AL40" s="14" t="s">
        <v>320</v>
      </c>
      <c r="AM40" s="33">
        <v>24.886839999999999</v>
      </c>
      <c r="AN40" s="34">
        <v>-80.681600000000003</v>
      </c>
    </row>
    <row r="41" spans="1:40" x14ac:dyDescent="0.45">
      <c r="A41" s="30">
        <v>24.883066666666668</v>
      </c>
      <c r="B41" s="27">
        <v>-80.689088888888904</v>
      </c>
      <c r="C41" s="13" t="s">
        <v>162</v>
      </c>
      <c r="D41" s="13" t="s">
        <v>38</v>
      </c>
      <c r="E41" s="14" t="s">
        <v>163</v>
      </c>
      <c r="F41" s="13" t="s">
        <v>33</v>
      </c>
      <c r="G41" s="14" t="s">
        <v>33</v>
      </c>
      <c r="H41" s="15"/>
      <c r="I41" s="44"/>
      <c r="J41" s="46"/>
      <c r="K41" s="15"/>
      <c r="L41" s="16">
        <v>900096</v>
      </c>
      <c r="M41" s="19">
        <v>0</v>
      </c>
      <c r="N41" s="17" t="s">
        <v>38</v>
      </c>
      <c r="O41" s="17" t="s">
        <v>406</v>
      </c>
      <c r="P41" s="18" t="s">
        <v>582</v>
      </c>
      <c r="Q41" s="13" t="s">
        <v>451</v>
      </c>
      <c r="R41" s="14" t="s">
        <v>480</v>
      </c>
      <c r="S41" s="18" t="s">
        <v>608</v>
      </c>
      <c r="T41" s="14" t="s">
        <v>494</v>
      </c>
      <c r="U41" s="19" t="s">
        <v>579</v>
      </c>
      <c r="V41" s="13" t="s">
        <v>495</v>
      </c>
      <c r="W41" s="18" t="s">
        <v>580</v>
      </c>
      <c r="X41" s="20" t="s">
        <v>676</v>
      </c>
      <c r="Y41" s="14" t="s">
        <v>496</v>
      </c>
      <c r="Z41" s="14" t="s">
        <v>497</v>
      </c>
      <c r="AA41" s="19" t="s">
        <v>497</v>
      </c>
      <c r="AB41" s="14" t="s">
        <v>733</v>
      </c>
      <c r="AC41" s="14" t="s">
        <v>546</v>
      </c>
      <c r="AD41" s="16">
        <v>0</v>
      </c>
      <c r="AE41" s="14" t="s">
        <v>529</v>
      </c>
      <c r="AF41" s="14" t="s">
        <v>510</v>
      </c>
      <c r="AG41" s="16">
        <v>0</v>
      </c>
      <c r="AH41" s="17" t="s">
        <v>556</v>
      </c>
      <c r="AI41" s="20" t="s">
        <v>575</v>
      </c>
      <c r="AJ41" s="16">
        <v>1981</v>
      </c>
      <c r="AK41" s="14" t="s">
        <v>325</v>
      </c>
      <c r="AL41" s="14" t="s">
        <v>719</v>
      </c>
      <c r="AM41" s="33">
        <v>24.882989999999999</v>
      </c>
      <c r="AN41" s="34">
        <v>-80.689130000000006</v>
      </c>
    </row>
    <row r="42" spans="1:40" x14ac:dyDescent="0.45">
      <c r="A42" s="30">
        <v>24.843419444444443</v>
      </c>
      <c r="B42" s="27">
        <v>-80.750172222222218</v>
      </c>
      <c r="C42" s="13" t="s">
        <v>145</v>
      </c>
      <c r="D42" s="13" t="s">
        <v>38</v>
      </c>
      <c r="E42" s="14" t="s">
        <v>146</v>
      </c>
      <c r="F42" s="13" t="s">
        <v>33</v>
      </c>
      <c r="G42" s="14" t="s">
        <v>33</v>
      </c>
      <c r="H42" s="15"/>
      <c r="I42" s="44"/>
      <c r="J42" s="46"/>
      <c r="K42" s="15"/>
      <c r="L42" s="16">
        <v>900097</v>
      </c>
      <c r="M42" s="19">
        <v>1</v>
      </c>
      <c r="N42" s="17" t="s">
        <v>38</v>
      </c>
      <c r="O42" s="17" t="s">
        <v>38</v>
      </c>
      <c r="P42" s="18" t="s">
        <v>582</v>
      </c>
      <c r="Q42" s="13" t="s">
        <v>445</v>
      </c>
      <c r="R42" s="14" t="s">
        <v>480</v>
      </c>
      <c r="S42" s="18" t="s">
        <v>609</v>
      </c>
      <c r="T42" s="14" t="s">
        <v>494</v>
      </c>
      <c r="U42" s="19" t="s">
        <v>579</v>
      </c>
      <c r="V42" s="13" t="s">
        <v>495</v>
      </c>
      <c r="W42" s="18" t="s">
        <v>580</v>
      </c>
      <c r="X42" s="20" t="s">
        <v>677</v>
      </c>
      <c r="Y42" s="14" t="s">
        <v>496</v>
      </c>
      <c r="Z42" s="14" t="s">
        <v>497</v>
      </c>
      <c r="AA42" s="19" t="s">
        <v>497</v>
      </c>
      <c r="AB42" s="14" t="s">
        <v>733</v>
      </c>
      <c r="AC42" s="14" t="s">
        <v>538</v>
      </c>
      <c r="AD42" s="16">
        <v>32.799999999999997</v>
      </c>
      <c r="AE42" s="14" t="s">
        <v>545</v>
      </c>
      <c r="AF42" s="14" t="s">
        <v>510</v>
      </c>
      <c r="AG42" s="16">
        <v>11.8</v>
      </c>
      <c r="AH42" s="17" t="s">
        <v>556</v>
      </c>
      <c r="AI42" s="20" t="s">
        <v>575</v>
      </c>
      <c r="AJ42" s="16">
        <v>1981</v>
      </c>
      <c r="AK42" s="14" t="s">
        <v>311</v>
      </c>
      <c r="AL42" s="14" t="s">
        <v>312</v>
      </c>
      <c r="AM42" s="33">
        <v>24.843309999999999</v>
      </c>
      <c r="AN42" s="34">
        <v>-80.750309999999999</v>
      </c>
    </row>
    <row r="43" spans="1:40" x14ac:dyDescent="0.45">
      <c r="A43" s="30">
        <v>24.838024999999998</v>
      </c>
      <c r="B43" s="27">
        <v>-80.773341666666667</v>
      </c>
      <c r="C43" s="13" t="s">
        <v>143</v>
      </c>
      <c r="D43" s="13" t="s">
        <v>38</v>
      </c>
      <c r="E43" s="14" t="s">
        <v>144</v>
      </c>
      <c r="F43" s="13" t="s">
        <v>33</v>
      </c>
      <c r="G43" s="14" t="s">
        <v>33</v>
      </c>
      <c r="H43" s="15"/>
      <c r="I43" s="44"/>
      <c r="J43" s="46"/>
      <c r="K43" s="15"/>
      <c r="L43" s="16">
        <v>900098</v>
      </c>
      <c r="M43" s="19">
        <v>1</v>
      </c>
      <c r="N43" s="17" t="s">
        <v>38</v>
      </c>
      <c r="O43" s="17" t="s">
        <v>38</v>
      </c>
      <c r="P43" s="18" t="s">
        <v>582</v>
      </c>
      <c r="Q43" s="13" t="s">
        <v>444</v>
      </c>
      <c r="R43" s="14" t="s">
        <v>480</v>
      </c>
      <c r="S43" s="18" t="s">
        <v>610</v>
      </c>
      <c r="T43" s="14" t="s">
        <v>494</v>
      </c>
      <c r="U43" s="19" t="s">
        <v>579</v>
      </c>
      <c r="V43" s="13" t="s">
        <v>495</v>
      </c>
      <c r="W43" s="18" t="s">
        <v>580</v>
      </c>
      <c r="X43" s="20" t="s">
        <v>678</v>
      </c>
      <c r="Y43" s="14" t="s">
        <v>496</v>
      </c>
      <c r="Z43" s="14" t="s">
        <v>497</v>
      </c>
      <c r="AA43" s="19" t="s">
        <v>497</v>
      </c>
      <c r="AB43" s="14" t="s">
        <v>503</v>
      </c>
      <c r="AC43" s="14" t="s">
        <v>550</v>
      </c>
      <c r="AD43" s="16">
        <v>89.9</v>
      </c>
      <c r="AE43" s="14" t="s">
        <v>517</v>
      </c>
      <c r="AF43" s="14" t="s">
        <v>510</v>
      </c>
      <c r="AG43" s="16">
        <v>65.2</v>
      </c>
      <c r="AH43" s="17" t="s">
        <v>556</v>
      </c>
      <c r="AI43" s="20" t="s">
        <v>575</v>
      </c>
      <c r="AJ43" s="16">
        <v>1982</v>
      </c>
      <c r="AK43" s="14" t="s">
        <v>309</v>
      </c>
      <c r="AL43" s="14" t="s">
        <v>310</v>
      </c>
      <c r="AM43" s="33">
        <v>24.837990000000001</v>
      </c>
      <c r="AN43" s="34">
        <v>-80.773349999999994</v>
      </c>
    </row>
    <row r="44" spans="1:40" x14ac:dyDescent="0.45">
      <c r="A44" s="30">
        <v>24.782555555555554</v>
      </c>
      <c r="B44" s="27">
        <v>-80.908333333333346</v>
      </c>
      <c r="C44" s="13" t="s">
        <v>222</v>
      </c>
      <c r="D44" s="13" t="s">
        <v>38</v>
      </c>
      <c r="E44" s="14" t="s">
        <v>223</v>
      </c>
      <c r="F44" s="13" t="s">
        <v>33</v>
      </c>
      <c r="G44" s="14" t="s">
        <v>33</v>
      </c>
      <c r="H44" s="15"/>
      <c r="I44" s="44"/>
      <c r="J44" s="46"/>
      <c r="K44" s="15"/>
      <c r="L44" s="16">
        <v>900099</v>
      </c>
      <c r="M44" s="19">
        <v>0</v>
      </c>
      <c r="N44" s="17" t="s">
        <v>38</v>
      </c>
      <c r="O44" s="17" t="s">
        <v>38</v>
      </c>
      <c r="P44" s="18" t="s">
        <v>582</v>
      </c>
      <c r="Q44" s="13" t="s">
        <v>473</v>
      </c>
      <c r="R44" s="14" t="s">
        <v>480</v>
      </c>
      <c r="S44" s="18" t="s">
        <v>611</v>
      </c>
      <c r="T44" s="14" t="s">
        <v>494</v>
      </c>
      <c r="U44" s="19" t="s">
        <v>579</v>
      </c>
      <c r="V44" s="13" t="s">
        <v>495</v>
      </c>
      <c r="W44" s="18" t="s">
        <v>580</v>
      </c>
      <c r="X44" s="20" t="s">
        <v>679</v>
      </c>
      <c r="Y44" s="14" t="s">
        <v>496</v>
      </c>
      <c r="Z44" s="14" t="s">
        <v>497</v>
      </c>
      <c r="AA44" s="19" t="s">
        <v>497</v>
      </c>
      <c r="AB44" s="14" t="s">
        <v>503</v>
      </c>
      <c r="AC44" s="14" t="s">
        <v>544</v>
      </c>
      <c r="AD44" s="16">
        <v>0</v>
      </c>
      <c r="AE44" s="14" t="s">
        <v>513</v>
      </c>
      <c r="AF44" s="14" t="s">
        <v>510</v>
      </c>
      <c r="AG44" s="16">
        <v>0</v>
      </c>
      <c r="AH44" s="17" t="s">
        <v>556</v>
      </c>
      <c r="AI44" s="20" t="s">
        <v>575</v>
      </c>
      <c r="AJ44" s="16">
        <v>1980</v>
      </c>
      <c r="AK44" s="14" t="s">
        <v>375</v>
      </c>
      <c r="AL44" s="14" t="s">
        <v>376</v>
      </c>
      <c r="AM44" s="33">
        <v>24.782550000000001</v>
      </c>
      <c r="AN44" s="34">
        <v>-80.908330000000007</v>
      </c>
    </row>
    <row r="45" spans="1:40" x14ac:dyDescent="0.45">
      <c r="A45" s="30">
        <v>24.777944444444444</v>
      </c>
      <c r="B45" s="27">
        <v>-80.921222222222227</v>
      </c>
      <c r="C45" s="13" t="s">
        <v>220</v>
      </c>
      <c r="D45" s="13" t="s">
        <v>38</v>
      </c>
      <c r="E45" s="14" t="s">
        <v>221</v>
      </c>
      <c r="F45" s="13" t="s">
        <v>33</v>
      </c>
      <c r="G45" s="14" t="s">
        <v>33</v>
      </c>
      <c r="H45" s="15"/>
      <c r="I45" s="44"/>
      <c r="J45" s="46"/>
      <c r="K45" s="15"/>
      <c r="L45" s="16">
        <v>900100</v>
      </c>
      <c r="M45" s="19">
        <v>0</v>
      </c>
      <c r="N45" s="17" t="s">
        <v>38</v>
      </c>
      <c r="O45" s="17" t="s">
        <v>38</v>
      </c>
      <c r="P45" s="18" t="s">
        <v>582</v>
      </c>
      <c r="Q45" s="13" t="s">
        <v>472</v>
      </c>
      <c r="R45" s="14" t="s">
        <v>480</v>
      </c>
      <c r="S45" s="18" t="s">
        <v>612</v>
      </c>
      <c r="T45" s="14" t="s">
        <v>494</v>
      </c>
      <c r="U45" s="19" t="s">
        <v>579</v>
      </c>
      <c r="V45" s="13" t="s">
        <v>495</v>
      </c>
      <c r="W45" s="18" t="s">
        <v>580</v>
      </c>
      <c r="X45" s="20" t="s">
        <v>680</v>
      </c>
      <c r="Y45" s="14" t="s">
        <v>496</v>
      </c>
      <c r="Z45" s="14" t="s">
        <v>497</v>
      </c>
      <c r="AA45" s="19" t="s">
        <v>497</v>
      </c>
      <c r="AB45" s="14" t="s">
        <v>503</v>
      </c>
      <c r="AC45" s="14" t="s">
        <v>544</v>
      </c>
      <c r="AD45" s="16">
        <v>0</v>
      </c>
      <c r="AE45" s="14" t="s">
        <v>513</v>
      </c>
      <c r="AF45" s="14" t="s">
        <v>510</v>
      </c>
      <c r="AG45" s="16">
        <v>0</v>
      </c>
      <c r="AH45" s="17" t="s">
        <v>556</v>
      </c>
      <c r="AI45" s="20" t="s">
        <v>575</v>
      </c>
      <c r="AJ45" s="16">
        <v>1980</v>
      </c>
      <c r="AK45" s="14" t="s">
        <v>373</v>
      </c>
      <c r="AL45" s="14" t="s">
        <v>374</v>
      </c>
      <c r="AM45" s="33">
        <v>24.777940000000001</v>
      </c>
      <c r="AN45" s="34">
        <v>-80.921229999999994</v>
      </c>
    </row>
    <row r="46" spans="1:40" x14ac:dyDescent="0.45">
      <c r="A46" s="30">
        <v>24.699027777777779</v>
      </c>
      <c r="B46" s="27">
        <v>-81.169194444444443</v>
      </c>
      <c r="C46" s="13" t="s">
        <v>172</v>
      </c>
      <c r="D46" s="13" t="s">
        <v>173</v>
      </c>
      <c r="E46" s="14" t="s">
        <v>174</v>
      </c>
      <c r="F46" s="13" t="s">
        <v>33</v>
      </c>
      <c r="G46" s="14" t="s">
        <v>33</v>
      </c>
      <c r="H46" s="15"/>
      <c r="I46" s="44"/>
      <c r="J46" s="46"/>
      <c r="K46" s="15"/>
      <c r="L46" s="16">
        <v>900101</v>
      </c>
      <c r="M46" s="19">
        <v>1</v>
      </c>
      <c r="N46" s="17" t="s">
        <v>173</v>
      </c>
      <c r="O46" s="17" t="s">
        <v>407</v>
      </c>
      <c r="P46" s="18" t="s">
        <v>582</v>
      </c>
      <c r="Q46" s="13" t="s">
        <v>455</v>
      </c>
      <c r="R46" s="14" t="s">
        <v>480</v>
      </c>
      <c r="S46" s="18" t="s">
        <v>613</v>
      </c>
      <c r="T46" s="14" t="s">
        <v>494</v>
      </c>
      <c r="U46" s="19" t="s">
        <v>579</v>
      </c>
      <c r="V46" s="13" t="s">
        <v>495</v>
      </c>
      <c r="W46" s="18" t="s">
        <v>580</v>
      </c>
      <c r="X46" s="20" t="s">
        <v>681</v>
      </c>
      <c r="Y46" s="14" t="s">
        <v>496</v>
      </c>
      <c r="Z46" s="14" t="s">
        <v>497</v>
      </c>
      <c r="AA46" s="19" t="s">
        <v>497</v>
      </c>
      <c r="AB46" s="14" t="s">
        <v>503</v>
      </c>
      <c r="AC46" s="14" t="s">
        <v>504</v>
      </c>
      <c r="AD46" s="16">
        <v>89.9</v>
      </c>
      <c r="AE46" s="14" t="s">
        <v>517</v>
      </c>
      <c r="AF46" s="14" t="s">
        <v>510</v>
      </c>
      <c r="AG46" s="16">
        <v>64.900000000000006</v>
      </c>
      <c r="AH46" s="17" t="s">
        <v>556</v>
      </c>
      <c r="AI46" s="20" t="s">
        <v>575</v>
      </c>
      <c r="AJ46" s="16">
        <v>1982</v>
      </c>
      <c r="AK46" s="14" t="s">
        <v>332</v>
      </c>
      <c r="AL46" s="14" t="s">
        <v>333</v>
      </c>
      <c r="AM46" s="33">
        <v>24.699020000000001</v>
      </c>
      <c r="AN46" s="34">
        <v>-81.169200000000004</v>
      </c>
    </row>
    <row r="47" spans="1:40" x14ac:dyDescent="0.45">
      <c r="A47" s="30">
        <v>24.632722222222224</v>
      </c>
      <c r="B47" s="27">
        <v>-81.587277777777771</v>
      </c>
      <c r="C47" s="13" t="s">
        <v>167</v>
      </c>
      <c r="D47" s="13" t="s">
        <v>168</v>
      </c>
      <c r="E47" s="14" t="s">
        <v>169</v>
      </c>
      <c r="F47" s="13" t="s">
        <v>33</v>
      </c>
      <c r="G47" s="14" t="s">
        <v>33</v>
      </c>
      <c r="H47" s="15"/>
      <c r="I47" s="44"/>
      <c r="J47" s="46"/>
      <c r="K47" s="15"/>
      <c r="L47" s="16">
        <v>900102</v>
      </c>
      <c r="M47" s="19">
        <v>0</v>
      </c>
      <c r="N47" s="17" t="s">
        <v>168</v>
      </c>
      <c r="O47" s="17" t="s">
        <v>38</v>
      </c>
      <c r="P47" s="18" t="s">
        <v>582</v>
      </c>
      <c r="Q47" s="13" t="s">
        <v>453</v>
      </c>
      <c r="R47" s="14" t="s">
        <v>480</v>
      </c>
      <c r="S47" s="18" t="s">
        <v>614</v>
      </c>
      <c r="T47" s="14" t="s">
        <v>494</v>
      </c>
      <c r="U47" s="19" t="s">
        <v>579</v>
      </c>
      <c r="V47" s="13" t="s">
        <v>495</v>
      </c>
      <c r="W47" s="18" t="s">
        <v>580</v>
      </c>
      <c r="X47" s="20" t="s">
        <v>682</v>
      </c>
      <c r="Y47" s="14" t="s">
        <v>496</v>
      </c>
      <c r="Z47" s="14" t="s">
        <v>497</v>
      </c>
      <c r="AA47" s="19" t="s">
        <v>497</v>
      </c>
      <c r="AB47" s="14" t="s">
        <v>503</v>
      </c>
      <c r="AC47" s="14" t="s">
        <v>546</v>
      </c>
      <c r="AD47" s="16">
        <v>0</v>
      </c>
      <c r="AE47" s="14" t="s">
        <v>537</v>
      </c>
      <c r="AF47" s="14" t="s">
        <v>510</v>
      </c>
      <c r="AG47" s="16">
        <v>0</v>
      </c>
      <c r="AH47" s="17" t="s">
        <v>556</v>
      </c>
      <c r="AI47" s="20" t="s">
        <v>575</v>
      </c>
      <c r="AJ47" s="16">
        <v>1981</v>
      </c>
      <c r="AK47" s="14" t="s">
        <v>328</v>
      </c>
      <c r="AL47" s="14" t="s">
        <v>329</v>
      </c>
      <c r="AM47" s="33">
        <v>24.632719999999999</v>
      </c>
      <c r="AN47" s="34">
        <v>-81.587280000000007</v>
      </c>
    </row>
    <row r="48" spans="1:40" x14ac:dyDescent="0.45">
      <c r="A48" s="30">
        <v>24.678777777777778</v>
      </c>
      <c r="B48" s="27">
        <v>-81.235138888888883</v>
      </c>
      <c r="C48" s="13" t="s">
        <v>170</v>
      </c>
      <c r="D48" s="13" t="s">
        <v>38</v>
      </c>
      <c r="E48" s="14" t="s">
        <v>171</v>
      </c>
      <c r="F48" s="13" t="s">
        <v>33</v>
      </c>
      <c r="G48" s="14" t="s">
        <v>33</v>
      </c>
      <c r="H48" s="15"/>
      <c r="I48" s="44"/>
      <c r="J48" s="46"/>
      <c r="K48" s="15"/>
      <c r="L48" s="16">
        <v>900103</v>
      </c>
      <c r="M48" s="19">
        <v>0</v>
      </c>
      <c r="N48" s="17" t="s">
        <v>38</v>
      </c>
      <c r="O48" s="17" t="s">
        <v>38</v>
      </c>
      <c r="P48" s="18" t="s">
        <v>582</v>
      </c>
      <c r="Q48" s="13" t="s">
        <v>454</v>
      </c>
      <c r="R48" s="14" t="s">
        <v>480</v>
      </c>
      <c r="S48" s="18" t="s">
        <v>615</v>
      </c>
      <c r="T48" s="14" t="s">
        <v>494</v>
      </c>
      <c r="U48" s="19" t="s">
        <v>579</v>
      </c>
      <c r="V48" s="13" t="s">
        <v>495</v>
      </c>
      <c r="W48" s="18" t="s">
        <v>580</v>
      </c>
      <c r="X48" s="20" t="s">
        <v>683</v>
      </c>
      <c r="Y48" s="14" t="s">
        <v>496</v>
      </c>
      <c r="Z48" s="14" t="s">
        <v>497</v>
      </c>
      <c r="AA48" s="19" t="s">
        <v>497</v>
      </c>
      <c r="AB48" s="14" t="s">
        <v>503</v>
      </c>
      <c r="AC48" s="14" t="s">
        <v>546</v>
      </c>
      <c r="AD48" s="16">
        <v>0</v>
      </c>
      <c r="AE48" s="14" t="s">
        <v>537</v>
      </c>
      <c r="AF48" s="14" t="s">
        <v>510</v>
      </c>
      <c r="AG48" s="16">
        <v>0</v>
      </c>
      <c r="AH48" s="17" t="s">
        <v>556</v>
      </c>
      <c r="AI48" s="20" t="s">
        <v>575</v>
      </c>
      <c r="AJ48" s="16">
        <v>1981</v>
      </c>
      <c r="AK48" s="14" t="s">
        <v>330</v>
      </c>
      <c r="AL48" s="14" t="s">
        <v>331</v>
      </c>
      <c r="AM48" s="33">
        <v>24.67878</v>
      </c>
      <c r="AN48" s="34">
        <v>-81.235129999999998</v>
      </c>
    </row>
    <row r="49" spans="1:40" x14ac:dyDescent="0.45">
      <c r="A49" s="30">
        <v>24.674666666666667</v>
      </c>
      <c r="B49" s="27">
        <v>-81.241777777777784</v>
      </c>
      <c r="C49" s="13" t="s">
        <v>183</v>
      </c>
      <c r="D49" s="13" t="s">
        <v>38</v>
      </c>
      <c r="E49" s="14" t="s">
        <v>184</v>
      </c>
      <c r="F49" s="13" t="s">
        <v>33</v>
      </c>
      <c r="G49" s="14" t="s">
        <v>33</v>
      </c>
      <c r="H49" s="15"/>
      <c r="I49" s="44"/>
      <c r="J49" s="46"/>
      <c r="K49" s="15"/>
      <c r="L49" s="16">
        <v>900104</v>
      </c>
      <c r="M49" s="19">
        <v>0</v>
      </c>
      <c r="N49" s="17" t="s">
        <v>38</v>
      </c>
      <c r="O49" s="17" t="s">
        <v>38</v>
      </c>
      <c r="P49" s="18" t="s">
        <v>581</v>
      </c>
      <c r="Q49" s="13" t="s">
        <v>460</v>
      </c>
      <c r="R49" s="14" t="s">
        <v>480</v>
      </c>
      <c r="S49" s="18" t="s">
        <v>616</v>
      </c>
      <c r="T49" s="14" t="s">
        <v>494</v>
      </c>
      <c r="U49" s="19" t="s">
        <v>579</v>
      </c>
      <c r="V49" s="13" t="s">
        <v>495</v>
      </c>
      <c r="W49" s="18" t="s">
        <v>580</v>
      </c>
      <c r="X49" s="20" t="s">
        <v>684</v>
      </c>
      <c r="Y49" s="14" t="s">
        <v>496</v>
      </c>
      <c r="Z49" s="14" t="s">
        <v>497</v>
      </c>
      <c r="AA49" s="19" t="s">
        <v>497</v>
      </c>
      <c r="AB49" s="14" t="s">
        <v>503</v>
      </c>
      <c r="AC49" s="14" t="s">
        <v>546</v>
      </c>
      <c r="AD49" s="16">
        <v>0</v>
      </c>
      <c r="AE49" s="14" t="s">
        <v>537</v>
      </c>
      <c r="AF49" s="14" t="s">
        <v>510</v>
      </c>
      <c r="AG49" s="16">
        <v>0</v>
      </c>
      <c r="AH49" s="17" t="s">
        <v>556</v>
      </c>
      <c r="AI49" s="20" t="s">
        <v>575</v>
      </c>
      <c r="AJ49" s="16">
        <v>1981</v>
      </c>
      <c r="AK49" s="14" t="s">
        <v>342</v>
      </c>
      <c r="AL49" s="14" t="s">
        <v>343</v>
      </c>
      <c r="AM49" s="33">
        <v>24.674659999999999</v>
      </c>
      <c r="AN49" s="34">
        <v>-81.241780000000006</v>
      </c>
    </row>
    <row r="50" spans="1:40" x14ac:dyDescent="0.45">
      <c r="A50" s="30">
        <v>24.670472222222223</v>
      </c>
      <c r="B50" s="27">
        <v>-81.249638888888896</v>
      </c>
      <c r="C50" s="13" t="s">
        <v>181</v>
      </c>
      <c r="D50" s="13" t="s">
        <v>38</v>
      </c>
      <c r="E50" s="14" t="s">
        <v>182</v>
      </c>
      <c r="F50" s="13" t="s">
        <v>33</v>
      </c>
      <c r="G50" s="14" t="s">
        <v>33</v>
      </c>
      <c r="H50" s="15"/>
      <c r="I50" s="44"/>
      <c r="J50" s="46"/>
      <c r="K50" s="15"/>
      <c r="L50" s="16">
        <v>900105</v>
      </c>
      <c r="M50" s="19">
        <v>0</v>
      </c>
      <c r="N50" s="17" t="s">
        <v>38</v>
      </c>
      <c r="O50" s="17" t="s">
        <v>38</v>
      </c>
      <c r="P50" s="18" t="s">
        <v>581</v>
      </c>
      <c r="Q50" s="13" t="s">
        <v>459</v>
      </c>
      <c r="R50" s="14" t="s">
        <v>480</v>
      </c>
      <c r="S50" s="18" t="s">
        <v>617</v>
      </c>
      <c r="T50" s="14" t="s">
        <v>494</v>
      </c>
      <c r="U50" s="19" t="s">
        <v>579</v>
      </c>
      <c r="V50" s="13" t="s">
        <v>495</v>
      </c>
      <c r="W50" s="18" t="s">
        <v>580</v>
      </c>
      <c r="X50" s="20" t="s">
        <v>685</v>
      </c>
      <c r="Y50" s="14" t="s">
        <v>496</v>
      </c>
      <c r="Z50" s="14" t="s">
        <v>497</v>
      </c>
      <c r="AA50" s="19" t="s">
        <v>497</v>
      </c>
      <c r="AB50" s="14" t="s">
        <v>503</v>
      </c>
      <c r="AC50" s="14" t="s">
        <v>546</v>
      </c>
      <c r="AD50" s="16">
        <v>0</v>
      </c>
      <c r="AE50" s="14" t="s">
        <v>537</v>
      </c>
      <c r="AF50" s="14" t="s">
        <v>510</v>
      </c>
      <c r="AG50" s="16">
        <v>0</v>
      </c>
      <c r="AH50" s="17" t="s">
        <v>556</v>
      </c>
      <c r="AI50" s="20" t="s">
        <v>575</v>
      </c>
      <c r="AJ50" s="16">
        <v>1981</v>
      </c>
      <c r="AK50" s="14" t="s">
        <v>340</v>
      </c>
      <c r="AL50" s="14" t="s">
        <v>341</v>
      </c>
      <c r="AM50" s="33">
        <v>24.670480000000001</v>
      </c>
      <c r="AN50" s="34">
        <v>-81.249639999999999</v>
      </c>
    </row>
    <row r="51" spans="1:40" x14ac:dyDescent="0.45">
      <c r="A51" s="30">
        <v>24.648388888888888</v>
      </c>
      <c r="B51" s="27">
        <v>-81.324249999999992</v>
      </c>
      <c r="C51" s="13" t="s">
        <v>211</v>
      </c>
      <c r="D51" s="13" t="s">
        <v>38</v>
      </c>
      <c r="E51" s="14" t="s">
        <v>212</v>
      </c>
      <c r="F51" s="13" t="s">
        <v>33</v>
      </c>
      <c r="G51" s="14" t="s">
        <v>33</v>
      </c>
      <c r="H51" s="15"/>
      <c r="I51" s="44"/>
      <c r="J51" s="46"/>
      <c r="K51" s="15"/>
      <c r="L51" s="16">
        <v>900106</v>
      </c>
      <c r="M51" s="19">
        <v>1</v>
      </c>
      <c r="N51" s="17" t="s">
        <v>38</v>
      </c>
      <c r="O51" s="17" t="s">
        <v>38</v>
      </c>
      <c r="P51" s="18" t="s">
        <v>582</v>
      </c>
      <c r="Q51" s="13" t="s">
        <v>468</v>
      </c>
      <c r="R51" s="14" t="s">
        <v>480</v>
      </c>
      <c r="S51" s="18" t="s">
        <v>618</v>
      </c>
      <c r="T51" s="14" t="s">
        <v>494</v>
      </c>
      <c r="U51" s="19" t="s">
        <v>579</v>
      </c>
      <c r="V51" s="13" t="s">
        <v>495</v>
      </c>
      <c r="W51" s="18" t="s">
        <v>580</v>
      </c>
      <c r="X51" s="20" t="s">
        <v>686</v>
      </c>
      <c r="Y51" s="14" t="s">
        <v>496</v>
      </c>
      <c r="Z51" s="14" t="s">
        <v>497</v>
      </c>
      <c r="AA51" s="19" t="s">
        <v>497</v>
      </c>
      <c r="AB51" s="14" t="s">
        <v>503</v>
      </c>
      <c r="AC51" s="14" t="s">
        <v>552</v>
      </c>
      <c r="AD51" s="16">
        <v>79.7</v>
      </c>
      <c r="AE51" s="14" t="s">
        <v>543</v>
      </c>
      <c r="AF51" s="14" t="s">
        <v>510</v>
      </c>
      <c r="AG51" s="16">
        <v>15</v>
      </c>
      <c r="AH51" s="17" t="s">
        <v>556</v>
      </c>
      <c r="AI51" s="20" t="s">
        <v>575</v>
      </c>
      <c r="AJ51" s="16">
        <v>1982</v>
      </c>
      <c r="AK51" s="14" t="s">
        <v>363</v>
      </c>
      <c r="AL51" s="14" t="s">
        <v>364</v>
      </c>
      <c r="AM51" s="33">
        <v>24.648399999999999</v>
      </c>
      <c r="AN51" s="34">
        <v>-81.324250000000006</v>
      </c>
    </row>
    <row r="52" spans="1:40" x14ac:dyDescent="0.45">
      <c r="A52" s="30">
        <v>24.64117222222222</v>
      </c>
      <c r="B52" s="27">
        <v>-81.573333333333323</v>
      </c>
      <c r="C52" s="13" t="s">
        <v>149</v>
      </c>
      <c r="D52" s="13" t="s">
        <v>38</v>
      </c>
      <c r="E52" s="14" t="s">
        <v>150</v>
      </c>
      <c r="F52" s="13" t="s">
        <v>33</v>
      </c>
      <c r="G52" s="14" t="s">
        <v>33</v>
      </c>
      <c r="H52" s="15"/>
      <c r="I52" s="44"/>
      <c r="J52" s="46"/>
      <c r="K52" s="15"/>
      <c r="L52" s="16">
        <v>900107</v>
      </c>
      <c r="M52" s="19">
        <v>0</v>
      </c>
      <c r="N52" s="17" t="s">
        <v>38</v>
      </c>
      <c r="O52" s="17" t="s">
        <v>404</v>
      </c>
      <c r="P52" s="18" t="s">
        <v>582</v>
      </c>
      <c r="Q52" s="13" t="s">
        <v>447</v>
      </c>
      <c r="R52" s="14" t="s">
        <v>480</v>
      </c>
      <c r="S52" s="18" t="s">
        <v>619</v>
      </c>
      <c r="T52" s="14" t="s">
        <v>494</v>
      </c>
      <c r="U52" s="19" t="s">
        <v>579</v>
      </c>
      <c r="V52" s="13" t="s">
        <v>495</v>
      </c>
      <c r="W52" s="18" t="s">
        <v>580</v>
      </c>
      <c r="X52" s="20" t="s">
        <v>687</v>
      </c>
      <c r="Y52" s="14" t="s">
        <v>496</v>
      </c>
      <c r="Z52" s="14" t="s">
        <v>497</v>
      </c>
      <c r="AA52" s="19" t="s">
        <v>497</v>
      </c>
      <c r="AB52" s="14" t="s">
        <v>503</v>
      </c>
      <c r="AC52" s="14" t="s">
        <v>510</v>
      </c>
      <c r="AD52" s="16">
        <v>0</v>
      </c>
      <c r="AE52" s="14" t="s">
        <v>510</v>
      </c>
      <c r="AF52" s="14" t="s">
        <v>510</v>
      </c>
      <c r="AG52" s="16">
        <v>0</v>
      </c>
      <c r="AH52" s="17" t="s">
        <v>556</v>
      </c>
      <c r="AI52" s="20" t="s">
        <v>575</v>
      </c>
      <c r="AJ52" s="16">
        <v>1982</v>
      </c>
      <c r="AK52" s="14" t="s">
        <v>315</v>
      </c>
      <c r="AL52" s="14" t="s">
        <v>316</v>
      </c>
      <c r="AM52" s="33">
        <v>24.641159999999999</v>
      </c>
      <c r="AN52" s="34">
        <v>-81.573279999999997</v>
      </c>
    </row>
    <row r="53" spans="1:40" x14ac:dyDescent="0.45">
      <c r="A53" s="30">
        <v>24.64928611111111</v>
      </c>
      <c r="B53" s="27">
        <v>-81.559233333333324</v>
      </c>
      <c r="C53" s="13" t="s">
        <v>151</v>
      </c>
      <c r="D53" s="13" t="s">
        <v>38</v>
      </c>
      <c r="E53" s="14" t="s">
        <v>152</v>
      </c>
      <c r="F53" s="13" t="s">
        <v>33</v>
      </c>
      <c r="G53" s="14" t="s">
        <v>33</v>
      </c>
      <c r="H53" s="15"/>
      <c r="I53" s="44"/>
      <c r="J53" s="46"/>
      <c r="K53" s="15"/>
      <c r="L53" s="16">
        <v>900108</v>
      </c>
      <c r="M53" s="19">
        <v>0</v>
      </c>
      <c r="N53" s="17" t="s">
        <v>38</v>
      </c>
      <c r="O53" s="17" t="s">
        <v>38</v>
      </c>
      <c r="P53" s="18" t="s">
        <v>582</v>
      </c>
      <c r="Q53" s="13" t="s">
        <v>448</v>
      </c>
      <c r="R53" s="14" t="s">
        <v>480</v>
      </c>
      <c r="S53" s="18" t="s">
        <v>620</v>
      </c>
      <c r="T53" s="14" t="s">
        <v>494</v>
      </c>
      <c r="U53" s="19" t="s">
        <v>579</v>
      </c>
      <c r="V53" s="13" t="s">
        <v>495</v>
      </c>
      <c r="W53" s="18" t="s">
        <v>580</v>
      </c>
      <c r="X53" s="20" t="s">
        <v>688</v>
      </c>
      <c r="Y53" s="14" t="s">
        <v>496</v>
      </c>
      <c r="Z53" s="14" t="s">
        <v>497</v>
      </c>
      <c r="AA53" s="19" t="s">
        <v>497</v>
      </c>
      <c r="AB53" s="14" t="s">
        <v>503</v>
      </c>
      <c r="AC53" s="14" t="s">
        <v>523</v>
      </c>
      <c r="AD53" s="16">
        <v>0</v>
      </c>
      <c r="AE53" s="14" t="s">
        <v>515</v>
      </c>
      <c r="AF53" s="14" t="s">
        <v>510</v>
      </c>
      <c r="AG53" s="16">
        <v>0</v>
      </c>
      <c r="AH53" s="17" t="s">
        <v>556</v>
      </c>
      <c r="AI53" s="20" t="s">
        <v>575</v>
      </c>
      <c r="AJ53" s="16">
        <v>1982</v>
      </c>
      <c r="AK53" s="14" t="s">
        <v>317</v>
      </c>
      <c r="AL53" s="14" t="s">
        <v>318</v>
      </c>
      <c r="AM53" s="33">
        <v>24.649260000000002</v>
      </c>
      <c r="AN53" s="34">
        <v>-81.559240000000003</v>
      </c>
    </row>
    <row r="54" spans="1:40" x14ac:dyDescent="0.45">
      <c r="A54" s="30">
        <v>24.650305555555555</v>
      </c>
      <c r="B54" s="27">
        <v>-81.555694444444441</v>
      </c>
      <c r="C54" s="13" t="s">
        <v>177</v>
      </c>
      <c r="D54" s="13" t="s">
        <v>38</v>
      </c>
      <c r="E54" s="14" t="s">
        <v>178</v>
      </c>
      <c r="F54" s="13" t="s">
        <v>33</v>
      </c>
      <c r="G54" s="14" t="s">
        <v>33</v>
      </c>
      <c r="H54" s="15"/>
      <c r="I54" s="44"/>
      <c r="J54" s="46"/>
      <c r="K54" s="15"/>
      <c r="L54" s="16">
        <v>900109</v>
      </c>
      <c r="M54" s="19">
        <v>0</v>
      </c>
      <c r="N54" s="17" t="s">
        <v>38</v>
      </c>
      <c r="O54" s="17" t="s">
        <v>38</v>
      </c>
      <c r="P54" s="18" t="s">
        <v>582</v>
      </c>
      <c r="Q54" s="13" t="s">
        <v>457</v>
      </c>
      <c r="R54" s="14" t="s">
        <v>480</v>
      </c>
      <c r="S54" s="18" t="s">
        <v>621</v>
      </c>
      <c r="T54" s="14" t="s">
        <v>494</v>
      </c>
      <c r="U54" s="19" t="s">
        <v>579</v>
      </c>
      <c r="V54" s="13" t="s">
        <v>495</v>
      </c>
      <c r="W54" s="18" t="s">
        <v>580</v>
      </c>
      <c r="X54" s="20" t="s">
        <v>689</v>
      </c>
      <c r="Y54" s="14" t="s">
        <v>496</v>
      </c>
      <c r="Z54" s="14" t="s">
        <v>497</v>
      </c>
      <c r="AA54" s="19" t="s">
        <v>497</v>
      </c>
      <c r="AB54" s="14" t="s">
        <v>503</v>
      </c>
      <c r="AC54" s="14" t="s">
        <v>546</v>
      </c>
      <c r="AD54" s="16">
        <v>0</v>
      </c>
      <c r="AE54" s="14" t="s">
        <v>515</v>
      </c>
      <c r="AF54" s="14" t="s">
        <v>510</v>
      </c>
      <c r="AG54" s="16">
        <v>0</v>
      </c>
      <c r="AH54" s="17" t="s">
        <v>556</v>
      </c>
      <c r="AI54" s="20" t="s">
        <v>575</v>
      </c>
      <c r="AJ54" s="16">
        <v>1981</v>
      </c>
      <c r="AK54" s="14" t="s">
        <v>336</v>
      </c>
      <c r="AL54" s="14" t="s">
        <v>337</v>
      </c>
      <c r="AM54" s="33">
        <v>24.650300000000001</v>
      </c>
      <c r="AN54" s="34">
        <v>-81.555679999999995</v>
      </c>
    </row>
    <row r="55" spans="1:40" x14ac:dyDescent="0.45">
      <c r="A55" s="30">
        <v>24.669333333333334</v>
      </c>
      <c r="B55" s="27">
        <v>-81.373055555555553</v>
      </c>
      <c r="C55" s="13" t="s">
        <v>179</v>
      </c>
      <c r="D55" s="13" t="s">
        <v>38</v>
      </c>
      <c r="E55" s="14" t="s">
        <v>180</v>
      </c>
      <c r="F55" s="13" t="s">
        <v>33</v>
      </c>
      <c r="G55" s="14" t="s">
        <v>33</v>
      </c>
      <c r="H55" s="15"/>
      <c r="I55" s="44"/>
      <c r="J55" s="46"/>
      <c r="K55" s="15"/>
      <c r="L55" s="16">
        <v>900110</v>
      </c>
      <c r="M55" s="19">
        <v>0</v>
      </c>
      <c r="N55" s="17" t="s">
        <v>38</v>
      </c>
      <c r="O55" s="17" t="s">
        <v>38</v>
      </c>
      <c r="P55" s="18" t="s">
        <v>582</v>
      </c>
      <c r="Q55" s="13" t="s">
        <v>458</v>
      </c>
      <c r="R55" s="14" t="s">
        <v>480</v>
      </c>
      <c r="S55" s="18" t="s">
        <v>622</v>
      </c>
      <c r="T55" s="14" t="s">
        <v>494</v>
      </c>
      <c r="U55" s="19" t="s">
        <v>579</v>
      </c>
      <c r="V55" s="13" t="s">
        <v>495</v>
      </c>
      <c r="W55" s="18" t="s">
        <v>580</v>
      </c>
      <c r="X55" s="20" t="s">
        <v>690</v>
      </c>
      <c r="Y55" s="14" t="s">
        <v>496</v>
      </c>
      <c r="Z55" s="14" t="s">
        <v>497</v>
      </c>
      <c r="AA55" s="19" t="s">
        <v>497</v>
      </c>
      <c r="AB55" s="14" t="s">
        <v>503</v>
      </c>
      <c r="AC55" s="14" t="s">
        <v>518</v>
      </c>
      <c r="AD55" s="16">
        <v>0</v>
      </c>
      <c r="AE55" s="14" t="s">
        <v>537</v>
      </c>
      <c r="AF55" s="14" t="s">
        <v>510</v>
      </c>
      <c r="AG55" s="16">
        <v>0</v>
      </c>
      <c r="AH55" s="17" t="s">
        <v>556</v>
      </c>
      <c r="AI55" s="20" t="s">
        <v>575</v>
      </c>
      <c r="AJ55" s="16">
        <v>1982</v>
      </c>
      <c r="AK55" s="14" t="s">
        <v>338</v>
      </c>
      <c r="AL55" s="14" t="s">
        <v>339</v>
      </c>
      <c r="AM55" s="33">
        <v>24.669339999999998</v>
      </c>
      <c r="AN55" s="34">
        <v>-81.373050000000006</v>
      </c>
    </row>
    <row r="56" spans="1:40" x14ac:dyDescent="0.45">
      <c r="A56" s="30">
        <v>24.666916666666669</v>
      </c>
      <c r="B56" s="27">
        <v>-81.384888888888895</v>
      </c>
      <c r="C56" s="13" t="s">
        <v>206</v>
      </c>
      <c r="D56" s="13" t="s">
        <v>38</v>
      </c>
      <c r="E56" s="14" t="s">
        <v>207</v>
      </c>
      <c r="F56" s="13" t="s">
        <v>33</v>
      </c>
      <c r="G56" s="14" t="s">
        <v>33</v>
      </c>
      <c r="H56" s="15"/>
      <c r="I56" s="44"/>
      <c r="J56" s="46"/>
      <c r="K56" s="15"/>
      <c r="L56" s="16">
        <v>900111</v>
      </c>
      <c r="M56" s="19">
        <v>0</v>
      </c>
      <c r="N56" s="17" t="s">
        <v>38</v>
      </c>
      <c r="O56" s="17" t="s">
        <v>38</v>
      </c>
      <c r="P56" s="18" t="s">
        <v>582</v>
      </c>
      <c r="Q56" s="13" t="s">
        <v>467</v>
      </c>
      <c r="R56" s="14" t="s">
        <v>480</v>
      </c>
      <c r="S56" s="18" t="s">
        <v>623</v>
      </c>
      <c r="T56" s="14" t="s">
        <v>494</v>
      </c>
      <c r="U56" s="19" t="s">
        <v>579</v>
      </c>
      <c r="V56" s="13" t="s">
        <v>495</v>
      </c>
      <c r="W56" s="18" t="s">
        <v>580</v>
      </c>
      <c r="X56" s="20" t="s">
        <v>691</v>
      </c>
      <c r="Y56" s="14" t="s">
        <v>496</v>
      </c>
      <c r="Z56" s="14" t="s">
        <v>497</v>
      </c>
      <c r="AA56" s="19" t="s">
        <v>497</v>
      </c>
      <c r="AB56" s="14" t="s">
        <v>503</v>
      </c>
      <c r="AC56" s="14" t="s">
        <v>518</v>
      </c>
      <c r="AD56" s="16">
        <v>0</v>
      </c>
      <c r="AE56" s="14" t="s">
        <v>527</v>
      </c>
      <c r="AF56" s="14" t="s">
        <v>510</v>
      </c>
      <c r="AG56" s="16">
        <v>0</v>
      </c>
      <c r="AH56" s="17" t="s">
        <v>556</v>
      </c>
      <c r="AI56" s="20" t="s">
        <v>575</v>
      </c>
      <c r="AJ56" s="16">
        <v>1982</v>
      </c>
      <c r="AK56" s="14" t="s">
        <v>724</v>
      </c>
      <c r="AL56" s="14" t="s">
        <v>360</v>
      </c>
      <c r="AM56" s="33">
        <v>24.666920000000001</v>
      </c>
      <c r="AN56" s="34">
        <v>-81.384870000000006</v>
      </c>
    </row>
    <row r="57" spans="1:40" x14ac:dyDescent="0.45">
      <c r="A57" s="30">
        <v>24.654666666666664</v>
      </c>
      <c r="B57" s="27">
        <v>-81.541027777777771</v>
      </c>
      <c r="C57" s="13" t="s">
        <v>185</v>
      </c>
      <c r="D57" s="13" t="s">
        <v>38</v>
      </c>
      <c r="E57" s="14" t="s">
        <v>186</v>
      </c>
      <c r="F57" s="13" t="s">
        <v>33</v>
      </c>
      <c r="G57" s="14" t="s">
        <v>33</v>
      </c>
      <c r="H57" s="15"/>
      <c r="I57" s="44"/>
      <c r="J57" s="46"/>
      <c r="K57" s="15"/>
      <c r="L57" s="16">
        <v>900112</v>
      </c>
      <c r="M57" s="19">
        <v>0</v>
      </c>
      <c r="N57" s="17" t="s">
        <v>38</v>
      </c>
      <c r="O57" s="17" t="s">
        <v>38</v>
      </c>
      <c r="P57" s="18" t="s">
        <v>582</v>
      </c>
      <c r="Q57" s="13" t="s">
        <v>461</v>
      </c>
      <c r="R57" s="14" t="s">
        <v>480</v>
      </c>
      <c r="S57" s="18" t="s">
        <v>624</v>
      </c>
      <c r="T57" s="14" t="s">
        <v>494</v>
      </c>
      <c r="U57" s="19" t="s">
        <v>579</v>
      </c>
      <c r="V57" s="13" t="s">
        <v>495</v>
      </c>
      <c r="W57" s="18" t="s">
        <v>580</v>
      </c>
      <c r="X57" s="20" t="s">
        <v>692</v>
      </c>
      <c r="Y57" s="14" t="s">
        <v>496</v>
      </c>
      <c r="Z57" s="14" t="s">
        <v>497</v>
      </c>
      <c r="AA57" s="19" t="s">
        <v>497</v>
      </c>
      <c r="AB57" s="14" t="s">
        <v>503</v>
      </c>
      <c r="AC57" s="14" t="s">
        <v>546</v>
      </c>
      <c r="AD57" s="16">
        <v>0</v>
      </c>
      <c r="AE57" s="14" t="s">
        <v>537</v>
      </c>
      <c r="AF57" s="14" t="s">
        <v>510</v>
      </c>
      <c r="AG57" s="16">
        <v>0</v>
      </c>
      <c r="AH57" s="17" t="s">
        <v>556</v>
      </c>
      <c r="AI57" s="20" t="s">
        <v>575</v>
      </c>
      <c r="AJ57" s="16">
        <v>1982</v>
      </c>
      <c r="AK57" s="14" t="s">
        <v>344</v>
      </c>
      <c r="AL57" s="14" t="s">
        <v>345</v>
      </c>
      <c r="AM57" s="33">
        <v>24.65466</v>
      </c>
      <c r="AN57" s="34">
        <v>-81.541039999999995</v>
      </c>
    </row>
    <row r="58" spans="1:40" x14ac:dyDescent="0.45">
      <c r="A58" s="30">
        <v>24.664472222222219</v>
      </c>
      <c r="B58" s="27">
        <v>-81.396361111111119</v>
      </c>
      <c r="C58" s="13" t="s">
        <v>224</v>
      </c>
      <c r="D58" s="13" t="s">
        <v>38</v>
      </c>
      <c r="E58" s="14" t="s">
        <v>225</v>
      </c>
      <c r="F58" s="13" t="s">
        <v>33</v>
      </c>
      <c r="G58" s="14" t="s">
        <v>33</v>
      </c>
      <c r="H58" s="15"/>
      <c r="I58" s="44"/>
      <c r="J58" s="46"/>
      <c r="K58" s="15"/>
      <c r="L58" s="16">
        <v>900113</v>
      </c>
      <c r="M58" s="19">
        <v>0</v>
      </c>
      <c r="N58" s="17" t="s">
        <v>38</v>
      </c>
      <c r="O58" s="17" t="s">
        <v>38</v>
      </c>
      <c r="P58" s="18" t="s">
        <v>582</v>
      </c>
      <c r="Q58" s="13" t="s">
        <v>474</v>
      </c>
      <c r="R58" s="14" t="s">
        <v>480</v>
      </c>
      <c r="S58" s="18" t="s">
        <v>625</v>
      </c>
      <c r="T58" s="14" t="s">
        <v>494</v>
      </c>
      <c r="U58" s="19" t="s">
        <v>579</v>
      </c>
      <c r="V58" s="13" t="s">
        <v>495</v>
      </c>
      <c r="W58" s="18" t="s">
        <v>580</v>
      </c>
      <c r="X58" s="20" t="s">
        <v>693</v>
      </c>
      <c r="Y58" s="14" t="s">
        <v>496</v>
      </c>
      <c r="Z58" s="14" t="s">
        <v>497</v>
      </c>
      <c r="AA58" s="19" t="s">
        <v>497</v>
      </c>
      <c r="AB58" s="14" t="s">
        <v>503</v>
      </c>
      <c r="AC58" s="14" t="s">
        <v>546</v>
      </c>
      <c r="AD58" s="16">
        <v>0</v>
      </c>
      <c r="AE58" s="14" t="s">
        <v>537</v>
      </c>
      <c r="AF58" s="14" t="s">
        <v>510</v>
      </c>
      <c r="AG58" s="16">
        <v>0</v>
      </c>
      <c r="AH58" s="17" t="s">
        <v>556</v>
      </c>
      <c r="AI58" s="20" t="s">
        <v>575</v>
      </c>
      <c r="AJ58" s="16">
        <v>1982</v>
      </c>
      <c r="AK58" s="14" t="s">
        <v>377</v>
      </c>
      <c r="AL58" s="14" t="s">
        <v>378</v>
      </c>
      <c r="AM58" s="33">
        <v>24.664470000000001</v>
      </c>
      <c r="AN58" s="34">
        <v>-81.396360000000001</v>
      </c>
    </row>
    <row r="59" spans="1:40" x14ac:dyDescent="0.45">
      <c r="A59" s="30">
        <v>24.66311111111111</v>
      </c>
      <c r="B59" s="27">
        <v>-81.402666666666676</v>
      </c>
      <c r="C59" s="13" t="s">
        <v>226</v>
      </c>
      <c r="D59" s="13" t="s">
        <v>38</v>
      </c>
      <c r="E59" s="14" t="s">
        <v>227</v>
      </c>
      <c r="F59" s="13" t="s">
        <v>33</v>
      </c>
      <c r="G59" s="14" t="s">
        <v>33</v>
      </c>
      <c r="H59" s="15"/>
      <c r="I59" s="44"/>
      <c r="J59" s="46"/>
      <c r="K59" s="15"/>
      <c r="L59" s="16">
        <v>900114</v>
      </c>
      <c r="M59" s="19">
        <v>0</v>
      </c>
      <c r="N59" s="17" t="s">
        <v>38</v>
      </c>
      <c r="O59" s="17" t="s">
        <v>38</v>
      </c>
      <c r="P59" s="18" t="s">
        <v>582</v>
      </c>
      <c r="Q59" s="13" t="s">
        <v>475</v>
      </c>
      <c r="R59" s="14" t="s">
        <v>480</v>
      </c>
      <c r="S59" s="18" t="s">
        <v>626</v>
      </c>
      <c r="T59" s="14" t="s">
        <v>494</v>
      </c>
      <c r="U59" s="19" t="s">
        <v>579</v>
      </c>
      <c r="V59" s="13" t="s">
        <v>495</v>
      </c>
      <c r="W59" s="18" t="s">
        <v>580</v>
      </c>
      <c r="X59" s="20" t="s">
        <v>694</v>
      </c>
      <c r="Y59" s="14" t="s">
        <v>496</v>
      </c>
      <c r="Z59" s="14" t="s">
        <v>497</v>
      </c>
      <c r="AA59" s="19" t="s">
        <v>497</v>
      </c>
      <c r="AB59" s="14" t="s">
        <v>503</v>
      </c>
      <c r="AC59" s="14" t="s">
        <v>546</v>
      </c>
      <c r="AD59" s="16">
        <v>0</v>
      </c>
      <c r="AE59" s="14" t="s">
        <v>515</v>
      </c>
      <c r="AF59" s="14" t="s">
        <v>510</v>
      </c>
      <c r="AG59" s="16">
        <v>0</v>
      </c>
      <c r="AH59" s="17" t="s">
        <v>556</v>
      </c>
      <c r="AI59" s="20" t="s">
        <v>575</v>
      </c>
      <c r="AJ59" s="16">
        <v>1982</v>
      </c>
      <c r="AK59" s="14" t="s">
        <v>379</v>
      </c>
      <c r="AL59" s="14" t="s">
        <v>380</v>
      </c>
      <c r="AM59" s="33">
        <v>24.6631</v>
      </c>
      <c r="AN59" s="34">
        <v>-81.402670000000001</v>
      </c>
    </row>
    <row r="60" spans="1:40" x14ac:dyDescent="0.45">
      <c r="A60" s="30">
        <v>24.661805555555553</v>
      </c>
      <c r="B60" s="27">
        <v>-81.516416666666672</v>
      </c>
      <c r="C60" s="13" t="s">
        <v>141</v>
      </c>
      <c r="D60" s="13" t="s">
        <v>38</v>
      </c>
      <c r="E60" s="14" t="s">
        <v>142</v>
      </c>
      <c r="F60" s="13" t="s">
        <v>33</v>
      </c>
      <c r="G60" s="14" t="s">
        <v>33</v>
      </c>
      <c r="H60" s="15"/>
      <c r="I60" s="44"/>
      <c r="J60" s="46"/>
      <c r="K60" s="15"/>
      <c r="L60" s="16">
        <v>900115</v>
      </c>
      <c r="M60" s="19">
        <v>0</v>
      </c>
      <c r="N60" s="17" t="s">
        <v>38</v>
      </c>
      <c r="O60" s="17" t="s">
        <v>38</v>
      </c>
      <c r="P60" s="18" t="s">
        <v>582</v>
      </c>
      <c r="Q60" s="13" t="s">
        <v>443</v>
      </c>
      <c r="R60" s="14"/>
      <c r="S60" s="18" t="s">
        <v>627</v>
      </c>
      <c r="T60" s="14" t="s">
        <v>494</v>
      </c>
      <c r="U60" s="19" t="s">
        <v>579</v>
      </c>
      <c r="V60" s="13" t="s">
        <v>495</v>
      </c>
      <c r="W60" s="18" t="s">
        <v>580</v>
      </c>
      <c r="X60" s="20" t="s">
        <v>695</v>
      </c>
      <c r="Y60" s="14" t="s">
        <v>496</v>
      </c>
      <c r="Z60" s="14" t="s">
        <v>497</v>
      </c>
      <c r="AA60" s="19" t="s">
        <v>497</v>
      </c>
      <c r="AB60" s="14" t="s">
        <v>733</v>
      </c>
      <c r="AC60" s="14" t="s">
        <v>518</v>
      </c>
      <c r="AD60" s="16">
        <v>0</v>
      </c>
      <c r="AE60" s="14" t="s">
        <v>515</v>
      </c>
      <c r="AF60" s="14" t="s">
        <v>510</v>
      </c>
      <c r="AG60" s="16">
        <v>0</v>
      </c>
      <c r="AH60" s="17" t="s">
        <v>556</v>
      </c>
      <c r="AI60" s="20" t="s">
        <v>575</v>
      </c>
      <c r="AJ60" s="16">
        <v>1982</v>
      </c>
      <c r="AK60" s="14" t="s">
        <v>307</v>
      </c>
      <c r="AL60" s="14" t="s">
        <v>308</v>
      </c>
      <c r="AM60" s="33">
        <v>24.661799999999999</v>
      </c>
      <c r="AN60" s="34">
        <v>-81.516419999999997</v>
      </c>
    </row>
    <row r="61" spans="1:40" x14ac:dyDescent="0.45">
      <c r="A61" s="30">
        <v>24.662694444444444</v>
      </c>
      <c r="B61" s="27">
        <v>-81.465361111111108</v>
      </c>
      <c r="C61" s="13" t="s">
        <v>160</v>
      </c>
      <c r="D61" s="13" t="s">
        <v>36</v>
      </c>
      <c r="E61" s="14" t="s">
        <v>161</v>
      </c>
      <c r="F61" s="13" t="s">
        <v>33</v>
      </c>
      <c r="G61" s="14" t="s">
        <v>33</v>
      </c>
      <c r="H61" s="15"/>
      <c r="I61" s="44"/>
      <c r="J61" s="46"/>
      <c r="K61" s="15"/>
      <c r="L61" s="16">
        <v>900116</v>
      </c>
      <c r="M61" s="19">
        <v>1</v>
      </c>
      <c r="N61" s="17" t="s">
        <v>36</v>
      </c>
      <c r="O61" s="17" t="s">
        <v>36</v>
      </c>
      <c r="P61" s="18" t="s">
        <v>582</v>
      </c>
      <c r="Q61" s="13" t="s">
        <v>426</v>
      </c>
      <c r="R61" s="14" t="s">
        <v>480</v>
      </c>
      <c r="S61" s="18" t="s">
        <v>628</v>
      </c>
      <c r="T61" s="14" t="s">
        <v>494</v>
      </c>
      <c r="U61" s="19" t="s">
        <v>579</v>
      </c>
      <c r="V61" s="13" t="s">
        <v>495</v>
      </c>
      <c r="W61" s="18" t="s">
        <v>580</v>
      </c>
      <c r="X61" s="20" t="s">
        <v>696</v>
      </c>
      <c r="Y61" s="14" t="s">
        <v>496</v>
      </c>
      <c r="Z61" s="14" t="s">
        <v>497</v>
      </c>
      <c r="AA61" s="19" t="s">
        <v>497</v>
      </c>
      <c r="AB61" s="14" t="s">
        <v>503</v>
      </c>
      <c r="AC61" s="14" t="s">
        <v>518</v>
      </c>
      <c r="AD61" s="16">
        <v>89.9</v>
      </c>
      <c r="AE61" s="14" t="s">
        <v>527</v>
      </c>
      <c r="AF61" s="14" t="s">
        <v>510</v>
      </c>
      <c r="AG61" s="16">
        <v>14.4</v>
      </c>
      <c r="AH61" s="17" t="s">
        <v>556</v>
      </c>
      <c r="AI61" s="20" t="s">
        <v>575</v>
      </c>
      <c r="AJ61" s="16">
        <v>1982</v>
      </c>
      <c r="AK61" s="14" t="s">
        <v>323</v>
      </c>
      <c r="AL61" s="14" t="s">
        <v>324</v>
      </c>
      <c r="AM61" s="33">
        <v>24.662690000000001</v>
      </c>
      <c r="AN61" s="34">
        <v>-81.465350000000001</v>
      </c>
    </row>
    <row r="62" spans="1:40" x14ac:dyDescent="0.45">
      <c r="A62" s="30">
        <v>24.670494444444447</v>
      </c>
      <c r="B62" s="27">
        <v>-81.25000555555556</v>
      </c>
      <c r="C62" s="13" t="s">
        <v>46</v>
      </c>
      <c r="D62" s="13" t="s">
        <v>42</v>
      </c>
      <c r="E62" s="14" t="s">
        <v>47</v>
      </c>
      <c r="F62" s="13" t="s">
        <v>33</v>
      </c>
      <c r="G62" s="14" t="s">
        <v>33</v>
      </c>
      <c r="H62" s="15"/>
      <c r="I62" s="44"/>
      <c r="J62" s="46"/>
      <c r="K62" s="15"/>
      <c r="L62" s="16"/>
      <c r="M62" s="19">
        <v>0</v>
      </c>
      <c r="N62" s="17" t="s">
        <v>42</v>
      </c>
      <c r="O62" s="17" t="s">
        <v>42</v>
      </c>
      <c r="P62" s="18" t="s">
        <v>33</v>
      </c>
      <c r="Q62" s="13" t="s">
        <v>414</v>
      </c>
      <c r="R62" s="14" t="s">
        <v>480</v>
      </c>
      <c r="S62" s="18" t="s">
        <v>33</v>
      </c>
      <c r="T62" s="14" t="s">
        <v>494</v>
      </c>
      <c r="U62" s="19" t="s">
        <v>33</v>
      </c>
      <c r="V62" s="13" t="s">
        <v>495</v>
      </c>
      <c r="W62" s="18" t="s">
        <v>33</v>
      </c>
      <c r="X62" s="20" t="s">
        <v>33</v>
      </c>
      <c r="Y62" s="14" t="s">
        <v>496</v>
      </c>
      <c r="Z62" s="14" t="s">
        <v>501</v>
      </c>
      <c r="AA62" s="19" t="s">
        <v>33</v>
      </c>
      <c r="AB62" s="14" t="s">
        <v>503</v>
      </c>
      <c r="AC62" s="14" t="s">
        <v>513</v>
      </c>
      <c r="AD62" s="16" t="s">
        <v>33</v>
      </c>
      <c r="AE62" s="14" t="s">
        <v>554</v>
      </c>
      <c r="AF62" s="14" t="s">
        <v>510</v>
      </c>
      <c r="AG62" s="16" t="s">
        <v>33</v>
      </c>
      <c r="AH62" s="17" t="s">
        <v>558</v>
      </c>
      <c r="AI62" s="20" t="s">
        <v>33</v>
      </c>
      <c r="AJ62" s="16" t="s">
        <v>33</v>
      </c>
      <c r="AK62" s="14" t="s">
        <v>240</v>
      </c>
      <c r="AL62" s="14" t="s">
        <v>241</v>
      </c>
      <c r="AM62" s="33" t="s">
        <v>33</v>
      </c>
      <c r="AN62" s="34" t="s">
        <v>33</v>
      </c>
    </row>
    <row r="63" spans="1:40" x14ac:dyDescent="0.45">
      <c r="A63" s="30">
        <v>25.325302777777779</v>
      </c>
      <c r="B63" s="27">
        <v>-80.283444444444442</v>
      </c>
      <c r="C63" s="13" t="s">
        <v>124</v>
      </c>
      <c r="D63" s="13" t="s">
        <v>125</v>
      </c>
      <c r="E63" s="14" t="s">
        <v>126</v>
      </c>
      <c r="F63" s="13" t="s">
        <v>33</v>
      </c>
      <c r="G63" s="14" t="s">
        <v>33</v>
      </c>
      <c r="H63" s="15"/>
      <c r="I63" s="44"/>
      <c r="J63" s="46"/>
      <c r="K63" s="15"/>
      <c r="L63" s="16"/>
      <c r="M63" s="19">
        <v>0</v>
      </c>
      <c r="N63" s="17" t="s">
        <v>125</v>
      </c>
      <c r="O63" s="17" t="s">
        <v>125</v>
      </c>
      <c r="P63" s="18" t="s">
        <v>33</v>
      </c>
      <c r="Q63" s="13" t="s">
        <v>439</v>
      </c>
      <c r="R63" s="14" t="s">
        <v>480</v>
      </c>
      <c r="S63" s="18" t="s">
        <v>33</v>
      </c>
      <c r="T63" s="14" t="s">
        <v>494</v>
      </c>
      <c r="U63" s="19" t="s">
        <v>33</v>
      </c>
      <c r="V63" s="13" t="s">
        <v>495</v>
      </c>
      <c r="W63" s="18" t="s">
        <v>33</v>
      </c>
      <c r="X63" s="20" t="s">
        <v>33</v>
      </c>
      <c r="Y63" s="14" t="s">
        <v>496</v>
      </c>
      <c r="Z63" s="14" t="s">
        <v>497</v>
      </c>
      <c r="AA63" s="19" t="s">
        <v>33</v>
      </c>
      <c r="AB63" s="14" t="s">
        <v>503</v>
      </c>
      <c r="AC63" s="14" t="s">
        <v>523</v>
      </c>
      <c r="AD63" s="16" t="s">
        <v>33</v>
      </c>
      <c r="AE63" s="14" t="s">
        <v>548</v>
      </c>
      <c r="AF63" s="14" t="s">
        <v>510</v>
      </c>
      <c r="AG63" s="16" t="s">
        <v>33</v>
      </c>
      <c r="AH63" s="17" t="s">
        <v>564</v>
      </c>
      <c r="AI63" s="20" t="s">
        <v>33</v>
      </c>
      <c r="AJ63" s="16" t="s">
        <v>33</v>
      </c>
      <c r="AK63" s="14" t="s">
        <v>289</v>
      </c>
      <c r="AL63" s="14" t="s">
        <v>290</v>
      </c>
      <c r="AM63" s="33" t="s">
        <v>33</v>
      </c>
      <c r="AN63" s="34" t="s">
        <v>33</v>
      </c>
    </row>
    <row r="64" spans="1:40" x14ac:dyDescent="0.45">
      <c r="A64" s="30"/>
      <c r="B64" s="27"/>
      <c r="C64" s="13" t="s">
        <v>98</v>
      </c>
      <c r="D64" s="13" t="s">
        <v>99</v>
      </c>
      <c r="E64" s="14" t="s">
        <v>100</v>
      </c>
      <c r="F64" s="13" t="s">
        <v>33</v>
      </c>
      <c r="G64" s="14" t="s">
        <v>33</v>
      </c>
      <c r="H64" s="15" t="s">
        <v>37</v>
      </c>
      <c r="I64" s="44"/>
      <c r="J64" s="46"/>
      <c r="K64" s="15"/>
      <c r="L64" s="16"/>
      <c r="M64" s="19" t="s">
        <v>236</v>
      </c>
      <c r="N64" s="17" t="s">
        <v>99</v>
      </c>
      <c r="O64" s="17" t="s">
        <v>42</v>
      </c>
      <c r="P64" s="18" t="s">
        <v>33</v>
      </c>
      <c r="Q64" s="13" t="s">
        <v>430</v>
      </c>
      <c r="R64" s="14" t="s">
        <v>480</v>
      </c>
      <c r="S64" s="18" t="s">
        <v>33</v>
      </c>
      <c r="T64" s="14" t="s">
        <v>494</v>
      </c>
      <c r="U64" s="19" t="s">
        <v>33</v>
      </c>
      <c r="V64" s="13" t="s">
        <v>495</v>
      </c>
      <c r="W64" s="18" t="s">
        <v>33</v>
      </c>
      <c r="X64" s="20" t="s">
        <v>33</v>
      </c>
      <c r="Y64" s="14" t="s">
        <v>496</v>
      </c>
      <c r="Z64" s="14" t="s">
        <v>501</v>
      </c>
      <c r="AA64" s="19" t="s">
        <v>33</v>
      </c>
      <c r="AB64" s="14" t="s">
        <v>503</v>
      </c>
      <c r="AC64" s="14" t="s">
        <v>527</v>
      </c>
      <c r="AD64" s="16" t="s">
        <v>33</v>
      </c>
      <c r="AE64" s="14" t="s">
        <v>555</v>
      </c>
      <c r="AF64" s="14" t="s">
        <v>510</v>
      </c>
      <c r="AG64" s="16" t="s">
        <v>33</v>
      </c>
      <c r="AH64" s="17" t="s">
        <v>565</v>
      </c>
      <c r="AI64" s="20" t="s">
        <v>33</v>
      </c>
      <c r="AJ64" s="16" t="s">
        <v>33</v>
      </c>
      <c r="AK64" s="14" t="s">
        <v>37</v>
      </c>
      <c r="AL64" s="14"/>
      <c r="AM64" s="33" t="s">
        <v>33</v>
      </c>
      <c r="AN64" s="34" t="s">
        <v>33</v>
      </c>
    </row>
    <row r="65" spans="1:40" x14ac:dyDescent="0.45">
      <c r="A65" s="30">
        <v>24.670372222222223</v>
      </c>
      <c r="B65" s="27">
        <v>-81.249955555555559</v>
      </c>
      <c r="C65" s="13" t="s">
        <v>133</v>
      </c>
      <c r="D65" s="13" t="s">
        <v>38</v>
      </c>
      <c r="E65" s="14" t="s">
        <v>134</v>
      </c>
      <c r="F65" s="13" t="s">
        <v>33</v>
      </c>
      <c r="G65" s="14" t="s">
        <v>33</v>
      </c>
      <c r="H65" s="15"/>
      <c r="I65" s="44"/>
      <c r="J65" s="46"/>
      <c r="K65" s="15"/>
      <c r="L65" s="16">
        <v>900105</v>
      </c>
      <c r="M65" s="19">
        <v>0</v>
      </c>
      <c r="N65" s="17" t="s">
        <v>38</v>
      </c>
      <c r="O65" s="17" t="s">
        <v>402</v>
      </c>
      <c r="P65" s="18" t="s">
        <v>581</v>
      </c>
      <c r="Q65" s="13" t="s">
        <v>441</v>
      </c>
      <c r="R65" s="14" t="s">
        <v>483</v>
      </c>
      <c r="S65" s="18" t="s">
        <v>617</v>
      </c>
      <c r="T65" s="14" t="s">
        <v>494</v>
      </c>
      <c r="U65" s="19" t="s">
        <v>579</v>
      </c>
      <c r="V65" s="13" t="s">
        <v>495</v>
      </c>
      <c r="W65" s="18" t="s">
        <v>580</v>
      </c>
      <c r="X65" s="20" t="s">
        <v>685</v>
      </c>
      <c r="Y65" s="14" t="s">
        <v>496</v>
      </c>
      <c r="Z65" s="14" t="s">
        <v>497</v>
      </c>
      <c r="AA65" s="19" t="s">
        <v>497</v>
      </c>
      <c r="AB65" s="14" t="s">
        <v>503</v>
      </c>
      <c r="AC65" s="14" t="s">
        <v>504</v>
      </c>
      <c r="AD65" s="16">
        <v>0</v>
      </c>
      <c r="AE65" s="14" t="s">
        <v>522</v>
      </c>
      <c r="AF65" s="14" t="s">
        <v>510</v>
      </c>
      <c r="AG65" s="16">
        <v>0</v>
      </c>
      <c r="AH65" s="17" t="s">
        <v>556</v>
      </c>
      <c r="AI65" s="20" t="s">
        <v>575</v>
      </c>
      <c r="AJ65" s="16">
        <v>1981</v>
      </c>
      <c r="AK65" s="14" t="s">
        <v>301</v>
      </c>
      <c r="AL65" s="14" t="s">
        <v>302</v>
      </c>
      <c r="AM65" s="33">
        <v>24.670480000000001</v>
      </c>
      <c r="AN65" s="34">
        <v>-81.249639999999999</v>
      </c>
    </row>
    <row r="66" spans="1:40" x14ac:dyDescent="0.45">
      <c r="A66" s="30">
        <v>24.567033333333335</v>
      </c>
      <c r="B66" s="27">
        <v>-81.795302777777778</v>
      </c>
      <c r="C66" s="13" t="s">
        <v>67</v>
      </c>
      <c r="D66" s="13" t="s">
        <v>39</v>
      </c>
      <c r="E66" s="14" t="s">
        <v>68</v>
      </c>
      <c r="F66" s="13" t="s">
        <v>33</v>
      </c>
      <c r="G66" s="14" t="s">
        <v>33</v>
      </c>
      <c r="H66" s="15"/>
      <c r="I66" s="44"/>
      <c r="J66" s="46"/>
      <c r="K66" s="15"/>
      <c r="L66" s="16"/>
      <c r="M66" s="19">
        <v>1</v>
      </c>
      <c r="N66" s="17" t="s">
        <v>39</v>
      </c>
      <c r="O66" s="17" t="s">
        <v>39</v>
      </c>
      <c r="P66" s="18" t="s">
        <v>33</v>
      </c>
      <c r="Q66" s="13" t="s">
        <v>420</v>
      </c>
      <c r="R66" s="14" t="s">
        <v>481</v>
      </c>
      <c r="S66" s="18" t="s">
        <v>33</v>
      </c>
      <c r="T66" s="14" t="s">
        <v>494</v>
      </c>
      <c r="U66" s="19" t="s">
        <v>33</v>
      </c>
      <c r="V66" s="13" t="s">
        <v>495</v>
      </c>
      <c r="W66" s="18" t="s">
        <v>33</v>
      </c>
      <c r="X66" s="20" t="s">
        <v>33</v>
      </c>
      <c r="Y66" s="14" t="s">
        <v>496</v>
      </c>
      <c r="Z66" s="14" t="s">
        <v>500</v>
      </c>
      <c r="AA66" s="19" t="s">
        <v>33</v>
      </c>
      <c r="AB66" s="14" t="s">
        <v>503</v>
      </c>
      <c r="AC66" s="14" t="s">
        <v>512</v>
      </c>
      <c r="AD66" s="16" t="s">
        <v>33</v>
      </c>
      <c r="AE66" s="14" t="s">
        <v>520</v>
      </c>
      <c r="AF66" s="14" t="s">
        <v>510</v>
      </c>
      <c r="AG66" s="16" t="s">
        <v>33</v>
      </c>
      <c r="AH66" s="17" t="s">
        <v>560</v>
      </c>
      <c r="AI66" s="20" t="s">
        <v>33</v>
      </c>
      <c r="AJ66" s="16" t="s">
        <v>33</v>
      </c>
      <c r="AK66" s="14" t="s">
        <v>254</v>
      </c>
      <c r="AL66" s="14" t="s">
        <v>255</v>
      </c>
      <c r="AM66" s="33" t="s">
        <v>33</v>
      </c>
      <c r="AN66" s="34" t="s">
        <v>33</v>
      </c>
    </row>
    <row r="67" spans="1:40" x14ac:dyDescent="0.45">
      <c r="A67" s="30">
        <v>25.18471111111111</v>
      </c>
      <c r="B67" s="27">
        <v>-80.388113888888896</v>
      </c>
      <c r="C67" s="13" t="s">
        <v>127</v>
      </c>
      <c r="D67" s="13" t="s">
        <v>40</v>
      </c>
      <c r="E67" s="14" t="s">
        <v>128</v>
      </c>
      <c r="F67" s="13" t="s">
        <v>30</v>
      </c>
      <c r="G67" s="14" t="s">
        <v>33</v>
      </c>
      <c r="H67" s="15"/>
      <c r="I67" s="44"/>
      <c r="J67" s="46"/>
      <c r="K67" s="15"/>
      <c r="L67" s="16">
        <v>900131</v>
      </c>
      <c r="M67" s="19">
        <v>1</v>
      </c>
      <c r="N67" s="17" t="s">
        <v>40</v>
      </c>
      <c r="O67" s="17" t="s">
        <v>401</v>
      </c>
      <c r="P67" s="18" t="s">
        <v>582</v>
      </c>
      <c r="Q67" s="13" t="s">
        <v>440</v>
      </c>
      <c r="R67" s="14" t="s">
        <v>493</v>
      </c>
      <c r="S67" s="18" t="s">
        <v>634</v>
      </c>
      <c r="T67" s="14" t="s">
        <v>494</v>
      </c>
      <c r="U67" s="19" t="s">
        <v>579</v>
      </c>
      <c r="V67" s="13" t="s">
        <v>495</v>
      </c>
      <c r="W67" s="18" t="s">
        <v>580</v>
      </c>
      <c r="X67" s="20" t="s">
        <v>699</v>
      </c>
      <c r="Y67" s="14" t="s">
        <v>496</v>
      </c>
      <c r="Z67" s="14" t="s">
        <v>497</v>
      </c>
      <c r="AA67" s="19" t="s">
        <v>497</v>
      </c>
      <c r="AB67" s="14" t="s">
        <v>733</v>
      </c>
      <c r="AC67" s="14" t="s">
        <v>504</v>
      </c>
      <c r="AD67" s="16">
        <v>89.9</v>
      </c>
      <c r="AE67" s="14" t="s">
        <v>516</v>
      </c>
      <c r="AF67" s="14" t="s">
        <v>510</v>
      </c>
      <c r="AG67" s="16">
        <v>64.900000000000006</v>
      </c>
      <c r="AH67" s="17" t="s">
        <v>556</v>
      </c>
      <c r="AI67" s="20" t="s">
        <v>575</v>
      </c>
      <c r="AJ67" s="16">
        <v>2008</v>
      </c>
      <c r="AK67" s="14" t="s">
        <v>291</v>
      </c>
      <c r="AL67" s="14" t="s">
        <v>292</v>
      </c>
      <c r="AM67" s="33">
        <v>25.181360000000002</v>
      </c>
      <c r="AN67" s="34">
        <v>-80.383380000000002</v>
      </c>
    </row>
    <row r="68" spans="1:40" x14ac:dyDescent="0.45">
      <c r="A68" s="30">
        <v>25.18063888888889</v>
      </c>
      <c r="B68" s="27">
        <v>-80.382055555555553</v>
      </c>
      <c r="C68" s="13" t="s">
        <v>129</v>
      </c>
      <c r="D68" s="13" t="s">
        <v>40</v>
      </c>
      <c r="E68" s="14" t="s">
        <v>128</v>
      </c>
      <c r="F68" s="13" t="s">
        <v>30</v>
      </c>
      <c r="G68" s="14" t="s">
        <v>130</v>
      </c>
      <c r="H68" s="15"/>
      <c r="I68" s="44"/>
      <c r="J68" s="46"/>
      <c r="K68" s="15"/>
      <c r="L68" s="16">
        <v>900133</v>
      </c>
      <c r="M68" s="19">
        <v>0</v>
      </c>
      <c r="N68" s="17" t="s">
        <v>40</v>
      </c>
      <c r="O68" s="17" t="s">
        <v>401</v>
      </c>
      <c r="P68" s="18" t="s">
        <v>582</v>
      </c>
      <c r="Q68" s="13" t="s">
        <v>440</v>
      </c>
      <c r="R68" s="14" t="s">
        <v>493</v>
      </c>
      <c r="S68" s="18" t="s">
        <v>634</v>
      </c>
      <c r="T68" s="14" t="s">
        <v>494</v>
      </c>
      <c r="U68" s="19" t="s">
        <v>579</v>
      </c>
      <c r="V68" s="13" t="s">
        <v>495</v>
      </c>
      <c r="W68" s="18" t="s">
        <v>580</v>
      </c>
      <c r="X68" s="20" t="s">
        <v>701</v>
      </c>
      <c r="Y68" s="14" t="s">
        <v>496</v>
      </c>
      <c r="Z68" s="14" t="s">
        <v>497</v>
      </c>
      <c r="AA68" s="19" t="s">
        <v>497</v>
      </c>
      <c r="AB68" s="14" t="s">
        <v>733</v>
      </c>
      <c r="AC68" s="14" t="s">
        <v>504</v>
      </c>
      <c r="AD68" s="16">
        <v>0</v>
      </c>
      <c r="AE68" s="14" t="s">
        <v>516</v>
      </c>
      <c r="AF68" s="14" t="s">
        <v>510</v>
      </c>
      <c r="AG68" s="16">
        <v>0</v>
      </c>
      <c r="AH68" s="17" t="s">
        <v>556</v>
      </c>
      <c r="AI68" s="20" t="s">
        <v>575</v>
      </c>
      <c r="AJ68" s="16">
        <v>2008</v>
      </c>
      <c r="AK68" s="14" t="s">
        <v>293</v>
      </c>
      <c r="AL68" s="14" t="s">
        <v>294</v>
      </c>
      <c r="AM68" s="33">
        <v>25.18064</v>
      </c>
      <c r="AN68" s="34">
        <v>-80.382040000000003</v>
      </c>
    </row>
    <row r="69" spans="1:40" x14ac:dyDescent="0.45">
      <c r="A69" s="30">
        <v>25.18202777777778</v>
      </c>
      <c r="B69" s="27">
        <v>-80.384027777777789</v>
      </c>
      <c r="C69" s="13" t="s">
        <v>129</v>
      </c>
      <c r="D69" s="13" t="s">
        <v>40</v>
      </c>
      <c r="E69" s="14" t="s">
        <v>128</v>
      </c>
      <c r="F69" s="13" t="s">
        <v>30</v>
      </c>
      <c r="G69" s="14" t="s">
        <v>130</v>
      </c>
      <c r="H69" s="15"/>
      <c r="I69" s="44"/>
      <c r="J69" s="46"/>
      <c r="K69" s="15"/>
      <c r="L69" s="16">
        <v>900134</v>
      </c>
      <c r="M69" s="19">
        <v>0</v>
      </c>
      <c r="N69" s="17" t="s">
        <v>40</v>
      </c>
      <c r="O69" s="17" t="s">
        <v>401</v>
      </c>
      <c r="P69" s="18" t="s">
        <v>582</v>
      </c>
      <c r="Q69" s="13" t="s">
        <v>440</v>
      </c>
      <c r="R69" s="14" t="s">
        <v>493</v>
      </c>
      <c r="S69" s="18" t="s">
        <v>634</v>
      </c>
      <c r="T69" s="14" t="s">
        <v>494</v>
      </c>
      <c r="U69" s="19" t="s">
        <v>579</v>
      </c>
      <c r="V69" s="13" t="s">
        <v>495</v>
      </c>
      <c r="W69" s="18" t="s">
        <v>580</v>
      </c>
      <c r="X69" s="20" t="s">
        <v>702</v>
      </c>
      <c r="Y69" s="14" t="s">
        <v>496</v>
      </c>
      <c r="Z69" s="14" t="s">
        <v>497</v>
      </c>
      <c r="AA69" s="19" t="s">
        <v>497</v>
      </c>
      <c r="AB69" s="14" t="s">
        <v>733</v>
      </c>
      <c r="AC69" s="14" t="s">
        <v>504</v>
      </c>
      <c r="AD69" s="16">
        <v>0</v>
      </c>
      <c r="AE69" s="14" t="s">
        <v>516</v>
      </c>
      <c r="AF69" s="14" t="s">
        <v>510</v>
      </c>
      <c r="AG69" s="16">
        <v>0</v>
      </c>
      <c r="AH69" s="17" t="s">
        <v>556</v>
      </c>
      <c r="AI69" s="20" t="s">
        <v>575</v>
      </c>
      <c r="AJ69" s="16">
        <v>2008</v>
      </c>
      <c r="AK69" s="14" t="s">
        <v>295</v>
      </c>
      <c r="AL69" s="14" t="s">
        <v>296</v>
      </c>
      <c r="AM69" s="33">
        <v>25.182040000000001</v>
      </c>
      <c r="AN69" s="34">
        <v>-80.384029999999996</v>
      </c>
    </row>
    <row r="70" spans="1:40" x14ac:dyDescent="0.45">
      <c r="A70" s="30">
        <v>25.180388888888888</v>
      </c>
      <c r="B70" s="27">
        <v>-80.382277777777773</v>
      </c>
      <c r="C70" s="13" t="s">
        <v>131</v>
      </c>
      <c r="D70" s="13" t="s">
        <v>40</v>
      </c>
      <c r="E70" s="14" t="s">
        <v>128</v>
      </c>
      <c r="F70" s="13" t="s">
        <v>30</v>
      </c>
      <c r="G70" s="14" t="s">
        <v>132</v>
      </c>
      <c r="H70" s="15"/>
      <c r="I70" s="44"/>
      <c r="J70" s="46"/>
      <c r="K70" s="15"/>
      <c r="L70" s="16">
        <v>900132</v>
      </c>
      <c r="M70" s="19">
        <v>0</v>
      </c>
      <c r="N70" s="17" t="s">
        <v>40</v>
      </c>
      <c r="O70" s="17" t="s">
        <v>401</v>
      </c>
      <c r="P70" s="18" t="s">
        <v>582</v>
      </c>
      <c r="Q70" s="13" t="s">
        <v>440</v>
      </c>
      <c r="R70" s="14" t="s">
        <v>493</v>
      </c>
      <c r="S70" s="18" t="s">
        <v>634</v>
      </c>
      <c r="T70" s="14" t="s">
        <v>494</v>
      </c>
      <c r="U70" s="19" t="s">
        <v>579</v>
      </c>
      <c r="V70" s="13" t="s">
        <v>495</v>
      </c>
      <c r="W70" s="18" t="s">
        <v>580</v>
      </c>
      <c r="X70" s="20" t="s">
        <v>700</v>
      </c>
      <c r="Y70" s="14" t="s">
        <v>496</v>
      </c>
      <c r="Z70" s="14" t="s">
        <v>497</v>
      </c>
      <c r="AA70" s="19" t="s">
        <v>497</v>
      </c>
      <c r="AB70" s="14" t="s">
        <v>733</v>
      </c>
      <c r="AC70" s="14" t="s">
        <v>504</v>
      </c>
      <c r="AD70" s="16">
        <v>0</v>
      </c>
      <c r="AE70" s="14" t="s">
        <v>516</v>
      </c>
      <c r="AF70" s="14" t="s">
        <v>510</v>
      </c>
      <c r="AG70" s="16">
        <v>0</v>
      </c>
      <c r="AH70" s="17" t="s">
        <v>556</v>
      </c>
      <c r="AI70" s="20" t="s">
        <v>575</v>
      </c>
      <c r="AJ70" s="16">
        <v>2008</v>
      </c>
      <c r="AK70" s="14" t="s">
        <v>297</v>
      </c>
      <c r="AL70" s="14" t="s">
        <v>298</v>
      </c>
      <c r="AM70" s="33">
        <v>25.180389999999999</v>
      </c>
      <c r="AN70" s="34">
        <v>-80.382260000000002</v>
      </c>
    </row>
    <row r="71" spans="1:40" x14ac:dyDescent="0.45">
      <c r="A71" s="30">
        <v>25.18191666666667</v>
      </c>
      <c r="B71" s="27">
        <v>-80.384416666666667</v>
      </c>
      <c r="C71" s="13" t="s">
        <v>131</v>
      </c>
      <c r="D71" s="13" t="s">
        <v>40</v>
      </c>
      <c r="E71" s="14" t="s">
        <v>128</v>
      </c>
      <c r="F71" s="13" t="s">
        <v>30</v>
      </c>
      <c r="G71" s="14" t="s">
        <v>132</v>
      </c>
      <c r="H71" s="15"/>
      <c r="I71" s="44"/>
      <c r="J71" s="46"/>
      <c r="K71" s="15"/>
      <c r="L71" s="16">
        <v>900135</v>
      </c>
      <c r="M71" s="19">
        <v>0</v>
      </c>
      <c r="N71" s="17" t="s">
        <v>40</v>
      </c>
      <c r="O71" s="17" t="s">
        <v>401</v>
      </c>
      <c r="P71" s="18" t="s">
        <v>582</v>
      </c>
      <c r="Q71" s="13" t="s">
        <v>440</v>
      </c>
      <c r="R71" s="14" t="s">
        <v>493</v>
      </c>
      <c r="S71" s="18" t="s">
        <v>634</v>
      </c>
      <c r="T71" s="14" t="s">
        <v>494</v>
      </c>
      <c r="U71" s="19" t="s">
        <v>579</v>
      </c>
      <c r="V71" s="13" t="s">
        <v>495</v>
      </c>
      <c r="W71" s="18" t="s">
        <v>580</v>
      </c>
      <c r="X71" s="20" t="s">
        <v>703</v>
      </c>
      <c r="Y71" s="14" t="s">
        <v>496</v>
      </c>
      <c r="Z71" s="14" t="s">
        <v>497</v>
      </c>
      <c r="AA71" s="19" t="s">
        <v>497</v>
      </c>
      <c r="AB71" s="14" t="s">
        <v>733</v>
      </c>
      <c r="AC71" s="14" t="s">
        <v>504</v>
      </c>
      <c r="AD71" s="16">
        <v>0</v>
      </c>
      <c r="AE71" s="14" t="s">
        <v>516</v>
      </c>
      <c r="AF71" s="14" t="s">
        <v>510</v>
      </c>
      <c r="AG71" s="16">
        <v>0</v>
      </c>
      <c r="AH71" s="17" t="s">
        <v>556</v>
      </c>
      <c r="AI71" s="20" t="s">
        <v>575</v>
      </c>
      <c r="AJ71" s="16">
        <v>2007</v>
      </c>
      <c r="AK71" s="14" t="s">
        <v>299</v>
      </c>
      <c r="AL71" s="14" t="s">
        <v>300</v>
      </c>
      <c r="AM71" s="33">
        <v>25.181909999999998</v>
      </c>
      <c r="AN71" s="34">
        <v>-80.384410000000003</v>
      </c>
    </row>
    <row r="72" spans="1:40" x14ac:dyDescent="0.45">
      <c r="A72" s="30">
        <v>24.700194444444445</v>
      </c>
      <c r="B72" s="27">
        <v>-81.169663888888891</v>
      </c>
      <c r="C72" s="13" t="s">
        <v>92</v>
      </c>
      <c r="D72" s="13" t="s">
        <v>93</v>
      </c>
      <c r="E72" s="14" t="s">
        <v>94</v>
      </c>
      <c r="F72" s="13" t="s">
        <v>33</v>
      </c>
      <c r="G72" s="14" t="s">
        <v>33</v>
      </c>
      <c r="H72" s="15"/>
      <c r="I72" s="44"/>
      <c r="J72" s="46"/>
      <c r="K72" s="15"/>
      <c r="L72" s="16">
        <v>900020</v>
      </c>
      <c r="M72" s="19">
        <v>1</v>
      </c>
      <c r="N72" s="17" t="s">
        <v>93</v>
      </c>
      <c r="O72" s="17" t="s">
        <v>93</v>
      </c>
      <c r="P72" s="18" t="s">
        <v>588</v>
      </c>
      <c r="Q72" s="13" t="s">
        <v>428</v>
      </c>
      <c r="R72" s="14" t="s">
        <v>480</v>
      </c>
      <c r="S72" s="18" t="s">
        <v>587</v>
      </c>
      <c r="T72" s="14" t="s">
        <v>494</v>
      </c>
      <c r="U72" s="19" t="s">
        <v>579</v>
      </c>
      <c r="V72" s="13" t="s">
        <v>495</v>
      </c>
      <c r="W72" s="18" t="s">
        <v>580</v>
      </c>
      <c r="X72" s="20" t="s">
        <v>661</v>
      </c>
      <c r="Y72" s="14" t="s">
        <v>496</v>
      </c>
      <c r="Z72" s="14" t="s">
        <v>497</v>
      </c>
      <c r="AA72" s="19" t="s">
        <v>497</v>
      </c>
      <c r="AB72" s="14" t="s">
        <v>503</v>
      </c>
      <c r="AC72" s="14" t="s">
        <v>510</v>
      </c>
      <c r="AD72" s="16">
        <v>69.900000000000006</v>
      </c>
      <c r="AE72" s="14" t="s">
        <v>510</v>
      </c>
      <c r="AF72" s="14" t="s">
        <v>510</v>
      </c>
      <c r="AG72" s="16">
        <v>20</v>
      </c>
      <c r="AH72" s="17" t="s">
        <v>556</v>
      </c>
      <c r="AI72" s="20" t="s">
        <v>575</v>
      </c>
      <c r="AJ72" s="16">
        <v>1912</v>
      </c>
      <c r="AK72" s="14" t="s">
        <v>270</v>
      </c>
      <c r="AL72" s="14" t="s">
        <v>271</v>
      </c>
      <c r="AM72" s="33">
        <v>24.705839999999998</v>
      </c>
      <c r="AN72" s="34">
        <v>-81.138990000000007</v>
      </c>
    </row>
    <row r="73" spans="1:40" x14ac:dyDescent="0.45">
      <c r="A73" s="30">
        <v>24.662591666666664</v>
      </c>
      <c r="B73" s="27">
        <v>-81.465741666666673</v>
      </c>
      <c r="C73" s="13" t="s">
        <v>86</v>
      </c>
      <c r="D73" s="13" t="s">
        <v>87</v>
      </c>
      <c r="E73" s="14" t="s">
        <v>88</v>
      </c>
      <c r="F73" s="13" t="s">
        <v>33</v>
      </c>
      <c r="G73" s="14" t="s">
        <v>33</v>
      </c>
      <c r="H73" s="15"/>
      <c r="I73" s="44"/>
      <c r="J73" s="46"/>
      <c r="K73" s="15"/>
      <c r="L73" s="16"/>
      <c r="M73" s="19">
        <v>1</v>
      </c>
      <c r="N73" s="17" t="s">
        <v>87</v>
      </c>
      <c r="O73" s="17" t="s">
        <v>87</v>
      </c>
      <c r="P73" s="18" t="s">
        <v>33</v>
      </c>
      <c r="Q73" s="13" t="s">
        <v>426</v>
      </c>
      <c r="R73" s="14" t="s">
        <v>480</v>
      </c>
      <c r="S73" s="18" t="s">
        <v>33</v>
      </c>
      <c r="T73" s="14" t="s">
        <v>494</v>
      </c>
      <c r="U73" s="19" t="s">
        <v>33</v>
      </c>
      <c r="V73" s="13" t="s">
        <v>495</v>
      </c>
      <c r="W73" s="18" t="s">
        <v>33</v>
      </c>
      <c r="X73" s="20" t="s">
        <v>33</v>
      </c>
      <c r="Y73" s="14" t="s">
        <v>496</v>
      </c>
      <c r="Z73" s="14" t="s">
        <v>501</v>
      </c>
      <c r="AA73" s="19" t="s">
        <v>33</v>
      </c>
      <c r="AB73" s="14" t="s">
        <v>503</v>
      </c>
      <c r="AC73" s="14" t="s">
        <v>519</v>
      </c>
      <c r="AD73" s="16" t="s">
        <v>33</v>
      </c>
      <c r="AE73" s="14" t="s">
        <v>543</v>
      </c>
      <c r="AF73" s="14"/>
      <c r="AG73" s="16" t="s">
        <v>33</v>
      </c>
      <c r="AH73" s="17" t="s">
        <v>563</v>
      </c>
      <c r="AI73" s="20" t="s">
        <v>33</v>
      </c>
      <c r="AJ73" s="16" t="s">
        <v>33</v>
      </c>
      <c r="AK73" s="14" t="s">
        <v>268</v>
      </c>
      <c r="AL73" s="14" t="s">
        <v>269</v>
      </c>
      <c r="AM73" s="33" t="s">
        <v>33</v>
      </c>
      <c r="AN73" s="34" t="s">
        <v>33</v>
      </c>
    </row>
    <row r="74" spans="1:40" x14ac:dyDescent="0.45">
      <c r="A74" s="30">
        <v>24.666788888888892</v>
      </c>
      <c r="B74" s="27">
        <v>-81.384783333333345</v>
      </c>
      <c r="C74" s="13" t="s">
        <v>208</v>
      </c>
      <c r="D74" s="13" t="s">
        <v>209</v>
      </c>
      <c r="E74" s="14" t="s">
        <v>210</v>
      </c>
      <c r="F74" s="13" t="s">
        <v>33</v>
      </c>
      <c r="G74" s="14" t="s">
        <v>33</v>
      </c>
      <c r="H74" s="15"/>
      <c r="I74" s="44"/>
      <c r="J74" s="46"/>
      <c r="K74" s="15"/>
      <c r="L74" s="16"/>
      <c r="M74" s="19">
        <v>0</v>
      </c>
      <c r="N74" s="17" t="s">
        <v>209</v>
      </c>
      <c r="O74" s="17" t="s">
        <v>209</v>
      </c>
      <c r="P74" s="18" t="s">
        <v>33</v>
      </c>
      <c r="Q74" s="13" t="s">
        <v>467</v>
      </c>
      <c r="R74" s="14" t="s">
        <v>480</v>
      </c>
      <c r="S74" s="18" t="s">
        <v>33</v>
      </c>
      <c r="T74" s="14" t="s">
        <v>494</v>
      </c>
      <c r="U74" s="19" t="s">
        <v>33</v>
      </c>
      <c r="V74" s="13" t="s">
        <v>495</v>
      </c>
      <c r="W74" s="18" t="s">
        <v>33</v>
      </c>
      <c r="X74" s="20" t="s">
        <v>33</v>
      </c>
      <c r="Y74" s="14" t="s">
        <v>496</v>
      </c>
      <c r="Z74" s="14" t="s">
        <v>501</v>
      </c>
      <c r="AA74" s="19" t="s">
        <v>33</v>
      </c>
      <c r="AB74" s="14" t="s">
        <v>503</v>
      </c>
      <c r="AC74" s="14" t="s">
        <v>510</v>
      </c>
      <c r="AD74" s="16" t="s">
        <v>33</v>
      </c>
      <c r="AE74" s="14" t="s">
        <v>510</v>
      </c>
      <c r="AF74" s="14" t="s">
        <v>510</v>
      </c>
      <c r="AG74" s="16" t="s">
        <v>33</v>
      </c>
      <c r="AH74" s="17" t="s">
        <v>568</v>
      </c>
      <c r="AI74" s="20" t="s">
        <v>33</v>
      </c>
      <c r="AJ74" s="16" t="s">
        <v>33</v>
      </c>
      <c r="AK74" s="14" t="s">
        <v>361</v>
      </c>
      <c r="AL74" s="14" t="s">
        <v>362</v>
      </c>
      <c r="AM74" s="33" t="s">
        <v>33</v>
      </c>
      <c r="AN74" s="34" t="s">
        <v>33</v>
      </c>
    </row>
    <row r="75" spans="1:40" x14ac:dyDescent="0.45">
      <c r="A75" s="30">
        <v>24.711308333333331</v>
      </c>
      <c r="B75" s="27">
        <v>-81.106697222222223</v>
      </c>
      <c r="C75" s="13" t="s">
        <v>69</v>
      </c>
      <c r="D75" s="13" t="s">
        <v>70</v>
      </c>
      <c r="E75" s="14" t="s">
        <v>71</v>
      </c>
      <c r="F75" s="13" t="s">
        <v>33</v>
      </c>
      <c r="G75" s="14" t="s">
        <v>33</v>
      </c>
      <c r="H75" s="15"/>
      <c r="I75" s="44"/>
      <c r="J75" s="46"/>
      <c r="K75" s="15"/>
      <c r="L75" s="16"/>
      <c r="M75" s="19">
        <v>0</v>
      </c>
      <c r="N75" s="17" t="s">
        <v>70</v>
      </c>
      <c r="O75" s="17" t="s">
        <v>70</v>
      </c>
      <c r="P75" s="18" t="s">
        <v>33</v>
      </c>
      <c r="Q75" s="13" t="s">
        <v>421</v>
      </c>
      <c r="R75" s="14" t="s">
        <v>480</v>
      </c>
      <c r="S75" s="18" t="s">
        <v>33</v>
      </c>
      <c r="T75" s="14" t="s">
        <v>494</v>
      </c>
      <c r="U75" s="19" t="s">
        <v>33</v>
      </c>
      <c r="V75" s="13" t="s">
        <v>495</v>
      </c>
      <c r="W75" s="18" t="s">
        <v>33</v>
      </c>
      <c r="X75" s="20" t="s">
        <v>33</v>
      </c>
      <c r="Y75" s="14" t="s">
        <v>496</v>
      </c>
      <c r="Z75" s="14"/>
      <c r="AA75" s="19" t="s">
        <v>33</v>
      </c>
      <c r="AB75" s="14" t="s">
        <v>503</v>
      </c>
      <c r="AC75" s="14" t="s">
        <v>507</v>
      </c>
      <c r="AD75" s="16" t="s">
        <v>33</v>
      </c>
      <c r="AE75" s="14" t="s">
        <v>539</v>
      </c>
      <c r="AF75" s="14" t="s">
        <v>510</v>
      </c>
      <c r="AG75" s="16" t="s">
        <v>33</v>
      </c>
      <c r="AH75" s="17" t="s">
        <v>561</v>
      </c>
      <c r="AI75" s="20" t="s">
        <v>33</v>
      </c>
      <c r="AJ75" s="16" t="s">
        <v>33</v>
      </c>
      <c r="AK75" s="14" t="s">
        <v>256</v>
      </c>
      <c r="AL75" s="14" t="s">
        <v>257</v>
      </c>
      <c r="AM75" s="33" t="s">
        <v>33</v>
      </c>
      <c r="AN75" s="34" t="s">
        <v>33</v>
      </c>
    </row>
    <row r="76" spans="1:40" x14ac:dyDescent="0.45">
      <c r="A76" s="30">
        <v>25.137744444444401</v>
      </c>
      <c r="B76" s="27">
        <v>-80.402577780000001</v>
      </c>
      <c r="C76" s="13" t="s">
        <v>89</v>
      </c>
      <c r="D76" s="13" t="s">
        <v>90</v>
      </c>
      <c r="E76" s="14" t="s">
        <v>91</v>
      </c>
      <c r="F76" s="13" t="s">
        <v>33</v>
      </c>
      <c r="G76" s="14" t="s">
        <v>33</v>
      </c>
      <c r="H76" s="15"/>
      <c r="I76" s="44"/>
      <c r="J76" s="46"/>
      <c r="K76" s="15"/>
      <c r="L76" s="16"/>
      <c r="M76" s="19">
        <v>0</v>
      </c>
      <c r="N76" s="17" t="s">
        <v>90</v>
      </c>
      <c r="O76" s="17" t="s">
        <v>395</v>
      </c>
      <c r="P76" s="18" t="s">
        <v>33</v>
      </c>
      <c r="Q76" s="13" t="s">
        <v>427</v>
      </c>
      <c r="R76" s="14" t="s">
        <v>485</v>
      </c>
      <c r="S76" s="18" t="s">
        <v>33</v>
      </c>
      <c r="T76" s="14" t="s">
        <v>494</v>
      </c>
      <c r="U76" s="19" t="s">
        <v>33</v>
      </c>
      <c r="V76" s="13" t="s">
        <v>495</v>
      </c>
      <c r="W76" s="18" t="s">
        <v>33</v>
      </c>
      <c r="X76" s="20" t="s">
        <v>33</v>
      </c>
      <c r="Y76" s="14" t="s">
        <v>496</v>
      </c>
      <c r="Z76" s="14"/>
      <c r="AA76" s="19" t="s">
        <v>33</v>
      </c>
      <c r="AB76" s="14" t="s">
        <v>503</v>
      </c>
      <c r="AC76" s="14" t="s">
        <v>530</v>
      </c>
      <c r="AD76" s="16" t="s">
        <v>33</v>
      </c>
      <c r="AE76" s="14" t="s">
        <v>507</v>
      </c>
      <c r="AF76" s="14" t="s">
        <v>510</v>
      </c>
      <c r="AG76" s="16" t="s">
        <v>33</v>
      </c>
      <c r="AH76" s="17" t="s">
        <v>557</v>
      </c>
      <c r="AI76" s="20" t="s">
        <v>33</v>
      </c>
      <c r="AJ76" s="16" t="s">
        <v>33</v>
      </c>
      <c r="AK76" s="14" t="s">
        <v>720</v>
      </c>
      <c r="AL76" s="14" t="s">
        <v>721</v>
      </c>
      <c r="AM76" s="33" t="s">
        <v>33</v>
      </c>
      <c r="AN76" s="34" t="s">
        <v>33</v>
      </c>
    </row>
    <row r="77" spans="1:40" x14ac:dyDescent="0.45">
      <c r="A77" s="30">
        <v>24.772849999999998</v>
      </c>
      <c r="B77" s="27">
        <v>-80.914305555555558</v>
      </c>
      <c r="C77" s="13" t="s">
        <v>61</v>
      </c>
      <c r="D77" s="13" t="s">
        <v>62</v>
      </c>
      <c r="E77" s="14" t="s">
        <v>63</v>
      </c>
      <c r="F77" s="13" t="s">
        <v>30</v>
      </c>
      <c r="G77" s="14" t="s">
        <v>33</v>
      </c>
      <c r="H77" s="15"/>
      <c r="I77" s="44"/>
      <c r="J77" s="46"/>
      <c r="K77" s="15"/>
      <c r="L77" s="16">
        <v>904602</v>
      </c>
      <c r="M77" s="19">
        <v>0</v>
      </c>
      <c r="N77" s="17" t="s">
        <v>62</v>
      </c>
      <c r="O77" s="17" t="s">
        <v>390</v>
      </c>
      <c r="P77" s="18" t="s">
        <v>646</v>
      </c>
      <c r="Q77" s="13" t="s">
        <v>419</v>
      </c>
      <c r="R77" s="14" t="s">
        <v>491</v>
      </c>
      <c r="S77" s="18" t="s">
        <v>647</v>
      </c>
      <c r="T77" s="14" t="s">
        <v>494</v>
      </c>
      <c r="U77" s="19" t="s">
        <v>579</v>
      </c>
      <c r="V77" s="13" t="s">
        <v>495</v>
      </c>
      <c r="W77" s="18" t="s">
        <v>580</v>
      </c>
      <c r="X77" s="20" t="s">
        <v>710</v>
      </c>
      <c r="Y77" s="14" t="s">
        <v>496</v>
      </c>
      <c r="Z77" s="14"/>
      <c r="AA77" s="19" t="s">
        <v>497</v>
      </c>
      <c r="AB77" s="14" t="s">
        <v>503</v>
      </c>
      <c r="AC77" s="14" t="s">
        <v>510</v>
      </c>
      <c r="AD77" s="16">
        <v>0</v>
      </c>
      <c r="AE77" s="14"/>
      <c r="AF77" s="14" t="s">
        <v>510</v>
      </c>
      <c r="AG77" s="16">
        <v>0</v>
      </c>
      <c r="AH77" s="17"/>
      <c r="AI77" s="20" t="s">
        <v>576</v>
      </c>
      <c r="AJ77" s="16">
        <v>1955</v>
      </c>
      <c r="AK77" s="14" t="s">
        <v>250</v>
      </c>
      <c r="AL77" s="14" t="s">
        <v>251</v>
      </c>
      <c r="AM77" s="33">
        <v>24.772849999999998</v>
      </c>
      <c r="AN77" s="34">
        <v>-80.91431</v>
      </c>
    </row>
    <row r="78" spans="1:40" x14ac:dyDescent="0.45">
      <c r="A78" s="30">
        <v>24.768788888888889</v>
      </c>
      <c r="B78" s="27">
        <v>-80.919447222222232</v>
      </c>
      <c r="C78" s="13" t="s">
        <v>106</v>
      </c>
      <c r="D78" s="13" t="s">
        <v>107</v>
      </c>
      <c r="E78" s="14" t="s">
        <v>108</v>
      </c>
      <c r="F78" s="13" t="s">
        <v>30</v>
      </c>
      <c r="G78" s="14" t="s">
        <v>33</v>
      </c>
      <c r="H78" s="15"/>
      <c r="I78" s="44"/>
      <c r="J78" s="46"/>
      <c r="K78" s="15"/>
      <c r="L78" s="16">
        <v>904603</v>
      </c>
      <c r="M78" s="19">
        <v>1</v>
      </c>
      <c r="N78" s="17" t="s">
        <v>107</v>
      </c>
      <c r="O78" s="17" t="s">
        <v>107</v>
      </c>
      <c r="P78" s="18" t="s">
        <v>649</v>
      </c>
      <c r="Q78" s="13" t="s">
        <v>433</v>
      </c>
      <c r="R78" s="14" t="s">
        <v>492</v>
      </c>
      <c r="S78" s="18" t="s">
        <v>648</v>
      </c>
      <c r="T78" s="14" t="s">
        <v>494</v>
      </c>
      <c r="U78" s="19" t="s">
        <v>579</v>
      </c>
      <c r="V78" s="13" t="s">
        <v>495</v>
      </c>
      <c r="W78" s="18" t="s">
        <v>580</v>
      </c>
      <c r="X78" s="20" t="s">
        <v>711</v>
      </c>
      <c r="Y78" s="14" t="s">
        <v>496</v>
      </c>
      <c r="Z78" s="14" t="s">
        <v>502</v>
      </c>
      <c r="AA78" s="19" t="s">
        <v>497</v>
      </c>
      <c r="AB78" s="14" t="s">
        <v>503</v>
      </c>
      <c r="AC78" s="14" t="s">
        <v>531</v>
      </c>
      <c r="AD78" s="16">
        <v>3.6</v>
      </c>
      <c r="AE78" s="14" t="s">
        <v>507</v>
      </c>
      <c r="AF78" s="14" t="s">
        <v>510</v>
      </c>
      <c r="AG78" s="16">
        <v>11.8</v>
      </c>
      <c r="AH78" s="17"/>
      <c r="AI78" s="20" t="s">
        <v>576</v>
      </c>
      <c r="AJ78" s="16">
        <v>1955</v>
      </c>
      <c r="AK78" s="14" t="s">
        <v>278</v>
      </c>
      <c r="AL78" s="14" t="s">
        <v>279</v>
      </c>
      <c r="AM78" s="33">
        <v>24.76876</v>
      </c>
      <c r="AN78" s="34">
        <v>-80.919449999999998</v>
      </c>
    </row>
    <row r="79" spans="1:40" x14ac:dyDescent="0.45">
      <c r="A79" s="30">
        <v>24.766930555555554</v>
      </c>
      <c r="B79" s="27">
        <v>-80.912177777777785</v>
      </c>
      <c r="C79" s="13" t="s">
        <v>58</v>
      </c>
      <c r="D79" s="13" t="s">
        <v>59</v>
      </c>
      <c r="E79" s="14" t="s">
        <v>60</v>
      </c>
      <c r="F79" s="13" t="s">
        <v>30</v>
      </c>
      <c r="G79" s="14" t="s">
        <v>33</v>
      </c>
      <c r="H79" s="15"/>
      <c r="I79" s="44"/>
      <c r="J79" s="46"/>
      <c r="K79" s="15"/>
      <c r="L79" s="16">
        <v>904606</v>
      </c>
      <c r="M79" s="19">
        <v>1</v>
      </c>
      <c r="N79" s="17" t="s">
        <v>59</v>
      </c>
      <c r="O79" s="17" t="s">
        <v>59</v>
      </c>
      <c r="P79" s="18" t="s">
        <v>653</v>
      </c>
      <c r="Q79" s="13" t="s">
        <v>418</v>
      </c>
      <c r="R79" s="14" t="s">
        <v>489</v>
      </c>
      <c r="S79" s="18" t="s">
        <v>652</v>
      </c>
      <c r="T79" s="14" t="s">
        <v>494</v>
      </c>
      <c r="U79" s="19" t="s">
        <v>579</v>
      </c>
      <c r="V79" s="13" t="s">
        <v>495</v>
      </c>
      <c r="W79" s="18" t="s">
        <v>580</v>
      </c>
      <c r="X79" s="20" t="s">
        <v>713</v>
      </c>
      <c r="Y79" s="14" t="s">
        <v>496</v>
      </c>
      <c r="Z79" s="14"/>
      <c r="AA79" s="19" t="s">
        <v>497</v>
      </c>
      <c r="AB79" s="14" t="s">
        <v>503</v>
      </c>
      <c r="AC79" s="14" t="s">
        <v>510</v>
      </c>
      <c r="AD79" s="16">
        <v>4.9000000000000004</v>
      </c>
      <c r="AE79" s="14"/>
      <c r="AF79" s="14" t="s">
        <v>510</v>
      </c>
      <c r="AG79" s="16">
        <v>11.8</v>
      </c>
      <c r="AH79" s="17"/>
      <c r="AI79" s="20" t="s">
        <v>576</v>
      </c>
      <c r="AJ79" s="16">
        <v>1955</v>
      </c>
      <c r="AK79" s="14" t="s">
        <v>248</v>
      </c>
      <c r="AL79" s="14" t="s">
        <v>249</v>
      </c>
      <c r="AM79" s="33">
        <v>24.7669</v>
      </c>
      <c r="AN79" s="34">
        <v>-80.91216</v>
      </c>
    </row>
    <row r="80" spans="1:40" x14ac:dyDescent="0.45">
      <c r="A80" s="30">
        <v>24.768994444444445</v>
      </c>
      <c r="B80" s="27">
        <v>-80.920608333333334</v>
      </c>
      <c r="C80" s="13" t="s">
        <v>84</v>
      </c>
      <c r="D80" s="13" t="s">
        <v>41</v>
      </c>
      <c r="E80" s="14" t="s">
        <v>85</v>
      </c>
      <c r="F80" s="13" t="s">
        <v>30</v>
      </c>
      <c r="G80" s="14" t="s">
        <v>33</v>
      </c>
      <c r="H80" s="15"/>
      <c r="I80" s="44"/>
      <c r="J80" s="46"/>
      <c r="K80" s="15"/>
      <c r="L80" s="16">
        <v>904604</v>
      </c>
      <c r="M80" s="19">
        <v>1</v>
      </c>
      <c r="N80" s="17" t="s">
        <v>41</v>
      </c>
      <c r="O80" s="17" t="s">
        <v>394</v>
      </c>
      <c r="P80" s="18" t="s">
        <v>651</v>
      </c>
      <c r="Q80" s="13" t="s">
        <v>425</v>
      </c>
      <c r="R80" s="14" t="s">
        <v>480</v>
      </c>
      <c r="S80" s="18" t="s">
        <v>650</v>
      </c>
      <c r="T80" s="14" t="s">
        <v>494</v>
      </c>
      <c r="U80" s="19" t="s">
        <v>579</v>
      </c>
      <c r="V80" s="13" t="s">
        <v>495</v>
      </c>
      <c r="W80" s="18" t="s">
        <v>580</v>
      </c>
      <c r="X80" s="20" t="s">
        <v>712</v>
      </c>
      <c r="Y80" s="14" t="s">
        <v>496</v>
      </c>
      <c r="Z80" s="14" t="s">
        <v>497</v>
      </c>
      <c r="AA80" s="19" t="s">
        <v>497</v>
      </c>
      <c r="AB80" s="14" t="s">
        <v>503</v>
      </c>
      <c r="AC80" s="14" t="s">
        <v>524</v>
      </c>
      <c r="AD80" s="16">
        <v>4.9000000000000004</v>
      </c>
      <c r="AE80" s="14" t="s">
        <v>507</v>
      </c>
      <c r="AF80" s="14" t="s">
        <v>510</v>
      </c>
      <c r="AG80" s="16">
        <v>11.8</v>
      </c>
      <c r="AH80" s="17" t="s">
        <v>557</v>
      </c>
      <c r="AI80" s="20" t="s">
        <v>576</v>
      </c>
      <c r="AJ80" s="16">
        <v>1955</v>
      </c>
      <c r="AK80" s="14" t="s">
        <v>266</v>
      </c>
      <c r="AL80" s="14" t="s">
        <v>267</v>
      </c>
      <c r="AM80" s="33">
        <v>24.768979999999999</v>
      </c>
      <c r="AN80" s="34">
        <v>-80.92062</v>
      </c>
    </row>
    <row r="81" spans="1:40" x14ac:dyDescent="0.45">
      <c r="A81" s="30">
        <v>24.597441666666665</v>
      </c>
      <c r="B81" s="27">
        <v>-81.670733333333345</v>
      </c>
      <c r="C81" s="13" t="s">
        <v>103</v>
      </c>
      <c r="D81" s="13" t="s">
        <v>104</v>
      </c>
      <c r="E81" s="14" t="s">
        <v>105</v>
      </c>
      <c r="F81" s="13" t="s">
        <v>33</v>
      </c>
      <c r="G81" s="14" t="s">
        <v>33</v>
      </c>
      <c r="H81" s="15"/>
      <c r="I81" s="44"/>
      <c r="J81" s="46"/>
      <c r="K81" s="15"/>
      <c r="L81" s="16"/>
      <c r="M81" s="19">
        <v>0</v>
      </c>
      <c r="N81" s="17" t="s">
        <v>104</v>
      </c>
      <c r="O81" s="17" t="s">
        <v>398</v>
      </c>
      <c r="P81" s="18" t="s">
        <v>33</v>
      </c>
      <c r="Q81" s="13" t="s">
        <v>432</v>
      </c>
      <c r="R81" s="14" t="s">
        <v>483</v>
      </c>
      <c r="S81" s="18" t="s">
        <v>33</v>
      </c>
      <c r="T81" s="14" t="s">
        <v>494</v>
      </c>
      <c r="U81" s="19" t="s">
        <v>33</v>
      </c>
      <c r="V81" s="13" t="s">
        <v>495</v>
      </c>
      <c r="W81" s="18" t="s">
        <v>33</v>
      </c>
      <c r="X81" s="20" t="s">
        <v>33</v>
      </c>
      <c r="Y81" s="14" t="s">
        <v>496</v>
      </c>
      <c r="Z81" s="14"/>
      <c r="AA81" s="19" t="s">
        <v>33</v>
      </c>
      <c r="AB81" s="14" t="s">
        <v>503</v>
      </c>
      <c r="AC81" s="14" t="s">
        <v>522</v>
      </c>
      <c r="AD81" s="16" t="s">
        <v>33</v>
      </c>
      <c r="AE81" s="14" t="s">
        <v>537</v>
      </c>
      <c r="AF81" s="14"/>
      <c r="AG81" s="16" t="s">
        <v>33</v>
      </c>
      <c r="AH81" s="17" t="s">
        <v>566</v>
      </c>
      <c r="AI81" s="20" t="s">
        <v>33</v>
      </c>
      <c r="AJ81" s="16" t="s">
        <v>33</v>
      </c>
      <c r="AK81" s="14" t="s">
        <v>276</v>
      </c>
      <c r="AL81" s="14" t="s">
        <v>277</v>
      </c>
      <c r="AM81" s="33" t="s">
        <v>33</v>
      </c>
      <c r="AN81" s="34" t="s">
        <v>33</v>
      </c>
    </row>
  </sheetData>
  <sortState xmlns:xlrd2="http://schemas.microsoft.com/office/spreadsheetml/2017/richdata2" ref="A2:AN81">
    <sortCondition ref="E2:E81"/>
    <sortCondition ref="G2:G81"/>
  </sortState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83B5-3623-43BB-A47E-FDA457A4E720}">
  <dimension ref="A1:AQ27"/>
  <sheetViews>
    <sheetView topLeftCell="Y1" workbookViewId="0">
      <pane ySplit="1" topLeftCell="A2" activePane="bottomLeft" state="frozen"/>
      <selection activeCell="I1" sqref="I1"/>
      <selection pane="bottomLeft" activeCell="AL28" sqref="AL28"/>
    </sheetView>
  </sheetViews>
  <sheetFormatPr defaultRowHeight="14.25" x14ac:dyDescent="0.45"/>
  <cols>
    <col min="1" max="1" width="10.796875" style="28" customWidth="1"/>
    <col min="2" max="2" width="11.06640625" style="28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5" customWidth="1"/>
    <col min="37" max="37" width="10.53125" style="35" customWidth="1"/>
    <col min="39" max="43" width="9.06640625" style="1"/>
  </cols>
  <sheetData>
    <row r="1" spans="1:43" ht="75" customHeight="1" x14ac:dyDescent="0.45">
      <c r="A1" s="29" t="s">
        <v>20</v>
      </c>
      <c r="B1" s="26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570</v>
      </c>
      <c r="H1" s="9" t="s">
        <v>25</v>
      </c>
      <c r="I1" s="10" t="s">
        <v>728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729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726</v>
      </c>
      <c r="AB1" s="7" t="s">
        <v>11</v>
      </c>
      <c r="AC1" s="7" t="s">
        <v>12</v>
      </c>
      <c r="AD1" s="10" t="s">
        <v>727</v>
      </c>
      <c r="AE1" s="7" t="s">
        <v>13</v>
      </c>
      <c r="AF1" s="10" t="s">
        <v>730</v>
      </c>
      <c r="AG1" s="10" t="s">
        <v>731</v>
      </c>
      <c r="AH1" s="11" t="s">
        <v>26</v>
      </c>
      <c r="AI1" s="11" t="s">
        <v>27</v>
      </c>
      <c r="AJ1" s="31" t="s">
        <v>28</v>
      </c>
      <c r="AK1" s="32" t="s">
        <v>29</v>
      </c>
      <c r="AL1" s="36" t="s">
        <v>735</v>
      </c>
      <c r="AM1" s="37" t="s">
        <v>736</v>
      </c>
      <c r="AN1" s="38" t="s">
        <v>497</v>
      </c>
      <c r="AO1" s="38" t="s">
        <v>499</v>
      </c>
      <c r="AP1" s="38" t="s">
        <v>737</v>
      </c>
      <c r="AQ1" s="38" t="s">
        <v>738</v>
      </c>
    </row>
    <row r="2" spans="1:43" x14ac:dyDescent="0.45">
      <c r="A2" s="30">
        <v>24.697944444444445</v>
      </c>
      <c r="B2" s="27">
        <v>-81.344972222222211</v>
      </c>
      <c r="C2" s="13" t="s">
        <v>48</v>
      </c>
      <c r="D2" s="13" t="s">
        <v>49</v>
      </c>
      <c r="E2" s="14" t="s">
        <v>50</v>
      </c>
      <c r="F2" s="13" t="s">
        <v>33</v>
      </c>
      <c r="G2" s="14" t="s">
        <v>33</v>
      </c>
      <c r="H2" s="15"/>
      <c r="I2" s="16">
        <v>904320</v>
      </c>
      <c r="J2" s="19">
        <v>1</v>
      </c>
      <c r="K2" s="17" t="s">
        <v>49</v>
      </c>
      <c r="L2" s="17" t="s">
        <v>388</v>
      </c>
      <c r="M2" s="18" t="s">
        <v>642</v>
      </c>
      <c r="N2" s="13" t="s">
        <v>415</v>
      </c>
      <c r="O2" s="14" t="s">
        <v>481</v>
      </c>
      <c r="P2" s="18" t="s">
        <v>641</v>
      </c>
      <c r="Q2" s="14" t="s">
        <v>494</v>
      </c>
      <c r="R2" s="19" t="s">
        <v>579</v>
      </c>
      <c r="S2" s="13" t="s">
        <v>495</v>
      </c>
      <c r="T2" s="18" t="s">
        <v>580</v>
      </c>
      <c r="U2" s="20" t="s">
        <v>707</v>
      </c>
      <c r="V2" s="14" t="s">
        <v>496</v>
      </c>
      <c r="W2" s="14" t="s">
        <v>497</v>
      </c>
      <c r="X2" s="19" t="s">
        <v>571</v>
      </c>
      <c r="Y2" s="14" t="s">
        <v>503</v>
      </c>
      <c r="Z2" s="14" t="s">
        <v>506</v>
      </c>
      <c r="AA2" s="16">
        <v>52.2</v>
      </c>
      <c r="AB2" s="14" t="s">
        <v>527</v>
      </c>
      <c r="AC2" s="14" t="s">
        <v>510</v>
      </c>
      <c r="AD2" s="16">
        <v>14.1</v>
      </c>
      <c r="AE2" s="17" t="s">
        <v>557</v>
      </c>
      <c r="AF2" s="20" t="s">
        <v>576</v>
      </c>
      <c r="AG2" s="16">
        <v>1967</v>
      </c>
      <c r="AH2" s="14" t="s">
        <v>242</v>
      </c>
      <c r="AI2" s="14" t="s">
        <v>243</v>
      </c>
      <c r="AJ2" s="33">
        <v>24.697939999999999</v>
      </c>
      <c r="AK2" s="34">
        <v>-81.344970000000004</v>
      </c>
      <c r="AL2" s="39">
        <f>J2+MAX(Table13[[#This Row],[Highway]:[Pipe]])</f>
        <v>2</v>
      </c>
      <c r="AM2" s="35"/>
      <c r="AN2" s="39">
        <f t="shared" ref="AN2:AN27" si="0">IF(LEFT($W2,1)="H",1,"")</f>
        <v>1</v>
      </c>
      <c r="AO2" s="39" t="str">
        <f t="shared" ref="AO2:AO27" si="1">IF(LEFT($W2,1)="R",3,"")</f>
        <v/>
      </c>
      <c r="AP2" s="39" t="str">
        <f t="shared" ref="AP2:AP27" si="2">IF(LEFT($W2,2)="Pe",5,"")</f>
        <v/>
      </c>
      <c r="AQ2" s="39" t="str">
        <f t="shared" ref="AQ2:AQ27" si="3">IF(LEFT($W2,2)="Pi",7,"")</f>
        <v/>
      </c>
    </row>
    <row r="3" spans="1:43" x14ac:dyDescent="0.45">
      <c r="A3" s="30">
        <v>24.660611111111109</v>
      </c>
      <c r="B3" s="27">
        <v>-81.429583333333341</v>
      </c>
      <c r="C3" s="13" t="s">
        <v>175</v>
      </c>
      <c r="D3" s="13" t="s">
        <v>38</v>
      </c>
      <c r="E3" s="14" t="s">
        <v>176</v>
      </c>
      <c r="F3" s="13" t="s">
        <v>33</v>
      </c>
      <c r="G3" s="14" t="s">
        <v>33</v>
      </c>
      <c r="H3" s="15"/>
      <c r="I3" s="16">
        <v>900117</v>
      </c>
      <c r="J3" s="19">
        <v>1</v>
      </c>
      <c r="K3" s="17" t="s">
        <v>38</v>
      </c>
      <c r="L3" s="17" t="s">
        <v>408</v>
      </c>
      <c r="M3" s="18" t="s">
        <v>582</v>
      </c>
      <c r="N3" s="13" t="s">
        <v>456</v>
      </c>
      <c r="O3" s="14" t="s">
        <v>484</v>
      </c>
      <c r="P3" s="18" t="s">
        <v>629</v>
      </c>
      <c r="Q3" s="14" t="s">
        <v>494</v>
      </c>
      <c r="R3" s="19" t="s">
        <v>579</v>
      </c>
      <c r="S3" s="13" t="s">
        <v>495</v>
      </c>
      <c r="T3" s="18" t="s">
        <v>580</v>
      </c>
      <c r="U3" s="20" t="s">
        <v>697</v>
      </c>
      <c r="V3" s="14" t="s">
        <v>496</v>
      </c>
      <c r="W3" s="14" t="s">
        <v>497</v>
      </c>
      <c r="X3" s="19" t="s">
        <v>497</v>
      </c>
      <c r="Y3" s="14" t="s">
        <v>503</v>
      </c>
      <c r="Z3" s="14" t="s">
        <v>551</v>
      </c>
      <c r="AA3" s="16">
        <v>40</v>
      </c>
      <c r="AB3" s="14" t="s">
        <v>511</v>
      </c>
      <c r="AC3" s="14" t="s">
        <v>510</v>
      </c>
      <c r="AD3" s="16">
        <v>30.8</v>
      </c>
      <c r="AE3" s="17" t="s">
        <v>556</v>
      </c>
      <c r="AF3" s="20" t="s">
        <v>575</v>
      </c>
      <c r="AG3" s="16">
        <v>1981</v>
      </c>
      <c r="AH3" s="14" t="s">
        <v>334</v>
      </c>
      <c r="AI3" s="14" t="s">
        <v>335</v>
      </c>
      <c r="AJ3" s="33">
        <v>24.660599999999999</v>
      </c>
      <c r="AK3" s="34">
        <v>-81.429590000000005</v>
      </c>
      <c r="AL3" s="39">
        <f>J3+MAX(Table13[[#This Row],[Highway]:[Pipe]])</f>
        <v>2</v>
      </c>
      <c r="AN3" s="40">
        <f t="shared" si="0"/>
        <v>1</v>
      </c>
      <c r="AO3" s="40" t="str">
        <f t="shared" si="1"/>
        <v/>
      </c>
      <c r="AP3" s="40" t="str">
        <f t="shared" si="2"/>
        <v/>
      </c>
      <c r="AQ3" s="40" t="str">
        <f t="shared" si="3"/>
        <v/>
      </c>
    </row>
    <row r="4" spans="1:43" x14ac:dyDescent="0.45">
      <c r="A4" s="30">
        <v>24.952275</v>
      </c>
      <c r="B4" s="27">
        <v>-80.587688888888877</v>
      </c>
      <c r="C4" s="13" t="s">
        <v>202</v>
      </c>
      <c r="D4" s="13" t="s">
        <v>36</v>
      </c>
      <c r="E4" s="14" t="s">
        <v>203</v>
      </c>
      <c r="F4" s="13" t="s">
        <v>30</v>
      </c>
      <c r="G4" s="14" t="s">
        <v>33</v>
      </c>
      <c r="H4" s="15"/>
      <c r="I4" s="16">
        <v>900077</v>
      </c>
      <c r="J4" s="19">
        <v>1</v>
      </c>
      <c r="K4" s="17" t="s">
        <v>36</v>
      </c>
      <c r="L4" s="17" t="s">
        <v>411</v>
      </c>
      <c r="M4" s="18" t="s">
        <v>594</v>
      </c>
      <c r="N4" s="13" t="s">
        <v>466</v>
      </c>
      <c r="O4" s="14" t="s">
        <v>483</v>
      </c>
      <c r="P4" s="18" t="s">
        <v>583</v>
      </c>
      <c r="Q4" s="14" t="s">
        <v>494</v>
      </c>
      <c r="R4" s="19" t="s">
        <v>579</v>
      </c>
      <c r="S4" s="13" t="s">
        <v>495</v>
      </c>
      <c r="T4" s="18" t="s">
        <v>580</v>
      </c>
      <c r="U4" s="20" t="s">
        <v>664</v>
      </c>
      <c r="V4" s="14" t="s">
        <v>498</v>
      </c>
      <c r="W4" s="14" t="s">
        <v>497</v>
      </c>
      <c r="X4" s="19" t="s">
        <v>497</v>
      </c>
      <c r="Y4" s="14" t="s">
        <v>503</v>
      </c>
      <c r="Z4" s="14" t="s">
        <v>508</v>
      </c>
      <c r="AA4" s="16">
        <v>60</v>
      </c>
      <c r="AB4" s="14" t="s">
        <v>528</v>
      </c>
      <c r="AC4" s="14" t="s">
        <v>521</v>
      </c>
      <c r="AD4" s="16">
        <v>23.9</v>
      </c>
      <c r="AE4" s="17" t="s">
        <v>556</v>
      </c>
      <c r="AF4" s="20" t="s">
        <v>575</v>
      </c>
      <c r="AG4" s="16">
        <v>1981</v>
      </c>
      <c r="AH4" s="14" t="s">
        <v>358</v>
      </c>
      <c r="AI4" s="14" t="s">
        <v>359</v>
      </c>
      <c r="AJ4" s="33">
        <v>24.952249999999999</v>
      </c>
      <c r="AK4" s="34">
        <v>-80.587680000000006</v>
      </c>
      <c r="AL4" s="39">
        <f>J4+MAX(Table13[[#This Row],[Highway]:[Pipe]])</f>
        <v>2</v>
      </c>
      <c r="AN4" s="40">
        <f t="shared" si="0"/>
        <v>1</v>
      </c>
      <c r="AO4" s="40" t="str">
        <f t="shared" si="1"/>
        <v/>
      </c>
      <c r="AP4" s="40" t="str">
        <f t="shared" si="2"/>
        <v/>
      </c>
      <c r="AQ4" s="40" t="str">
        <f t="shared" si="3"/>
        <v/>
      </c>
    </row>
    <row r="5" spans="1:43" x14ac:dyDescent="0.45">
      <c r="A5" s="30">
        <v>25.002536111111112</v>
      </c>
      <c r="B5" s="27">
        <v>-80.530105555555551</v>
      </c>
      <c r="C5" s="13" t="s">
        <v>213</v>
      </c>
      <c r="D5" s="13" t="s">
        <v>36</v>
      </c>
      <c r="E5" s="14" t="s">
        <v>214</v>
      </c>
      <c r="F5" s="13" t="s">
        <v>33</v>
      </c>
      <c r="G5" s="14" t="s">
        <v>31</v>
      </c>
      <c r="H5" s="15"/>
      <c r="I5" s="16">
        <v>900078</v>
      </c>
      <c r="J5" s="19">
        <v>1</v>
      </c>
      <c r="K5" s="17" t="s">
        <v>36</v>
      </c>
      <c r="L5" s="17" t="s">
        <v>36</v>
      </c>
      <c r="M5" s="18" t="s">
        <v>596</v>
      </c>
      <c r="N5" s="13" t="s">
        <v>469</v>
      </c>
      <c r="O5" s="14" t="s">
        <v>481</v>
      </c>
      <c r="P5" s="18" t="s">
        <v>595</v>
      </c>
      <c r="Q5" s="14" t="s">
        <v>494</v>
      </c>
      <c r="R5" s="19" t="s">
        <v>579</v>
      </c>
      <c r="S5" s="13" t="s">
        <v>495</v>
      </c>
      <c r="T5" s="18" t="s">
        <v>580</v>
      </c>
      <c r="U5" s="20" t="s">
        <v>665</v>
      </c>
      <c r="V5" s="14" t="s">
        <v>496</v>
      </c>
      <c r="W5" s="14" t="s">
        <v>497</v>
      </c>
      <c r="X5" s="19" t="s">
        <v>571</v>
      </c>
      <c r="Y5" s="14" t="s">
        <v>733</v>
      </c>
      <c r="Z5" s="14" t="s">
        <v>508</v>
      </c>
      <c r="AA5" s="16">
        <v>60</v>
      </c>
      <c r="AB5" s="14" t="s">
        <v>527</v>
      </c>
      <c r="AC5" s="14" t="s">
        <v>543</v>
      </c>
      <c r="AD5" s="16">
        <v>14.7</v>
      </c>
      <c r="AE5" s="17" t="s">
        <v>556</v>
      </c>
      <c r="AF5" s="20" t="s">
        <v>575</v>
      </c>
      <c r="AG5" s="16">
        <v>1978</v>
      </c>
      <c r="AH5" s="14" t="s">
        <v>365</v>
      </c>
      <c r="AI5" s="14" t="s">
        <v>366</v>
      </c>
      <c r="AJ5" s="33">
        <v>25.002490000000002</v>
      </c>
      <c r="AK5" s="34">
        <v>-80.530050000000003</v>
      </c>
      <c r="AL5" s="39">
        <f>J5+MAX(Table13[[#This Row],[Highway]:[Pipe]])</f>
        <v>2</v>
      </c>
      <c r="AN5" s="40">
        <f t="shared" si="0"/>
        <v>1</v>
      </c>
      <c r="AO5" s="40" t="str">
        <f t="shared" si="1"/>
        <v/>
      </c>
      <c r="AP5" s="40" t="str">
        <f t="shared" si="2"/>
        <v/>
      </c>
      <c r="AQ5" s="40" t="str">
        <f t="shared" si="3"/>
        <v/>
      </c>
    </row>
    <row r="6" spans="1:43" x14ac:dyDescent="0.45">
      <c r="A6" s="30">
        <v>25.002694444444444</v>
      </c>
      <c r="B6" s="27">
        <v>-80.530086111111103</v>
      </c>
      <c r="C6" s="13" t="s">
        <v>215</v>
      </c>
      <c r="D6" s="13" t="s">
        <v>36</v>
      </c>
      <c r="E6" s="14" t="s">
        <v>214</v>
      </c>
      <c r="F6" s="13" t="s">
        <v>33</v>
      </c>
      <c r="G6" s="14" t="s">
        <v>32</v>
      </c>
      <c r="H6" s="15"/>
      <c r="I6" s="16">
        <v>900127</v>
      </c>
      <c r="J6" s="19">
        <v>1</v>
      </c>
      <c r="K6" s="17" t="s">
        <v>36</v>
      </c>
      <c r="L6" s="17" t="s">
        <v>36</v>
      </c>
      <c r="M6" s="18" t="s">
        <v>632</v>
      </c>
      <c r="N6" s="13" t="s">
        <v>469</v>
      </c>
      <c r="O6" s="14" t="s">
        <v>481</v>
      </c>
      <c r="P6" s="18" t="s">
        <v>595</v>
      </c>
      <c r="Q6" s="14" t="s">
        <v>494</v>
      </c>
      <c r="R6" s="19" t="s">
        <v>579</v>
      </c>
      <c r="S6" s="13" t="s">
        <v>495</v>
      </c>
      <c r="T6" s="18" t="s">
        <v>580</v>
      </c>
      <c r="U6" s="20" t="s">
        <v>665</v>
      </c>
      <c r="V6" s="14" t="s">
        <v>496</v>
      </c>
      <c r="W6" s="14" t="s">
        <v>497</v>
      </c>
      <c r="X6" s="19" t="s">
        <v>571</v>
      </c>
      <c r="Y6" s="14" t="s">
        <v>733</v>
      </c>
      <c r="Z6" s="14" t="s">
        <v>508</v>
      </c>
      <c r="AA6" s="16">
        <v>60</v>
      </c>
      <c r="AB6" s="14" t="s">
        <v>527</v>
      </c>
      <c r="AC6" s="14" t="s">
        <v>543</v>
      </c>
      <c r="AD6" s="16">
        <v>14.7</v>
      </c>
      <c r="AE6" s="17" t="s">
        <v>556</v>
      </c>
      <c r="AF6" s="20" t="s">
        <v>575</v>
      </c>
      <c r="AG6" s="16">
        <v>1993</v>
      </c>
      <c r="AH6" s="14" t="s">
        <v>367</v>
      </c>
      <c r="AI6" s="14" t="s">
        <v>368</v>
      </c>
      <c r="AJ6" s="33">
        <v>25.002659999999999</v>
      </c>
      <c r="AK6" s="34">
        <v>-80.53004</v>
      </c>
      <c r="AL6" s="39">
        <f>J6+MAX(Table13[[#This Row],[Highway]:[Pipe]])</f>
        <v>2</v>
      </c>
      <c r="AN6" s="40">
        <f t="shared" si="0"/>
        <v>1</v>
      </c>
      <c r="AO6" s="40" t="str">
        <f t="shared" si="1"/>
        <v/>
      </c>
      <c r="AP6" s="40" t="str">
        <f t="shared" si="2"/>
        <v/>
      </c>
      <c r="AQ6" s="40" t="str">
        <f t="shared" si="3"/>
        <v/>
      </c>
    </row>
    <row r="7" spans="1:43" x14ac:dyDescent="0.45">
      <c r="A7" s="30">
        <v>24.56701111111111</v>
      </c>
      <c r="B7" s="27">
        <v>-81.795358333333326</v>
      </c>
      <c r="C7" s="13" t="s">
        <v>64</v>
      </c>
      <c r="D7" s="13" t="s">
        <v>65</v>
      </c>
      <c r="E7" s="14" t="s">
        <v>66</v>
      </c>
      <c r="F7" s="13" t="s">
        <v>33</v>
      </c>
      <c r="G7" s="14" t="s">
        <v>33</v>
      </c>
      <c r="H7" s="15"/>
      <c r="I7" s="16" t="s">
        <v>237</v>
      </c>
      <c r="J7" s="19">
        <v>1</v>
      </c>
      <c r="K7" s="17" t="s">
        <v>65</v>
      </c>
      <c r="L7" s="17" t="s">
        <v>391</v>
      </c>
      <c r="M7" s="21" t="s">
        <v>659</v>
      </c>
      <c r="N7" s="13" t="s">
        <v>420</v>
      </c>
      <c r="O7" s="14" t="s">
        <v>480</v>
      </c>
      <c r="P7" s="21" t="s">
        <v>658</v>
      </c>
      <c r="Q7" s="14" t="s">
        <v>494</v>
      </c>
      <c r="R7" s="22" t="s">
        <v>579</v>
      </c>
      <c r="S7" s="13" t="s">
        <v>495</v>
      </c>
      <c r="T7" s="21" t="s">
        <v>580</v>
      </c>
      <c r="U7" s="23" t="s">
        <v>716</v>
      </c>
      <c r="V7" s="14" t="s">
        <v>496</v>
      </c>
      <c r="W7" s="14" t="s">
        <v>497</v>
      </c>
      <c r="X7" s="22" t="s">
        <v>578</v>
      </c>
      <c r="Y7" s="14" t="s">
        <v>503</v>
      </c>
      <c r="Z7" s="14" t="s">
        <v>532</v>
      </c>
      <c r="AA7" s="24">
        <v>19.399999999999999</v>
      </c>
      <c r="AB7" s="14" t="s">
        <v>520</v>
      </c>
      <c r="AC7" s="14"/>
      <c r="AD7" s="24">
        <v>19.3</v>
      </c>
      <c r="AE7" s="17" t="s">
        <v>559</v>
      </c>
      <c r="AF7" s="23" t="s">
        <v>578</v>
      </c>
      <c r="AG7" s="25">
        <v>1965</v>
      </c>
      <c r="AH7" s="14" t="s">
        <v>252</v>
      </c>
      <c r="AI7" s="14" t="s">
        <v>253</v>
      </c>
      <c r="AJ7" s="33">
        <v>24.567080000000001</v>
      </c>
      <c r="AK7" s="34">
        <v>-81.795609999999996</v>
      </c>
      <c r="AL7" s="39">
        <f>J7+MAX(Table13[[#This Row],[Highway]:[Pipe]])</f>
        <v>2</v>
      </c>
      <c r="AN7" s="40">
        <f t="shared" si="0"/>
        <v>1</v>
      </c>
      <c r="AO7" s="40" t="str">
        <f t="shared" si="1"/>
        <v/>
      </c>
      <c r="AP7" s="40" t="str">
        <f t="shared" si="2"/>
        <v/>
      </c>
      <c r="AQ7" s="40" t="str">
        <f t="shared" si="3"/>
        <v/>
      </c>
    </row>
    <row r="8" spans="1:43" x14ac:dyDescent="0.45">
      <c r="A8" s="30">
        <v>24.577611111111111</v>
      </c>
      <c r="B8" s="27">
        <v>-81.716333333333338</v>
      </c>
      <c r="C8" s="13" t="s">
        <v>138</v>
      </c>
      <c r="D8" s="13" t="s">
        <v>38</v>
      </c>
      <c r="E8" s="14" t="s">
        <v>139</v>
      </c>
      <c r="F8" s="13" t="s">
        <v>33</v>
      </c>
      <c r="G8" s="14" t="s">
        <v>140</v>
      </c>
      <c r="H8" s="15"/>
      <c r="I8" s="16">
        <v>900003</v>
      </c>
      <c r="J8" s="19">
        <v>1</v>
      </c>
      <c r="K8" s="17" t="s">
        <v>38</v>
      </c>
      <c r="L8" s="17" t="s">
        <v>38</v>
      </c>
      <c r="M8" s="18" t="s">
        <v>586</v>
      </c>
      <c r="N8" s="13" t="s">
        <v>442</v>
      </c>
      <c r="O8" s="14"/>
      <c r="P8" s="18" t="s">
        <v>585</v>
      </c>
      <c r="Q8" s="14" t="s">
        <v>494</v>
      </c>
      <c r="R8" s="19" t="s">
        <v>579</v>
      </c>
      <c r="S8" s="13" t="s">
        <v>495</v>
      </c>
      <c r="T8" s="18" t="s">
        <v>580</v>
      </c>
      <c r="U8" s="20" t="s">
        <v>660</v>
      </c>
      <c r="V8" s="14" t="s">
        <v>496</v>
      </c>
      <c r="W8" s="14" t="s">
        <v>497</v>
      </c>
      <c r="X8" s="19" t="s">
        <v>497</v>
      </c>
      <c r="Y8" s="14" t="s">
        <v>503</v>
      </c>
      <c r="Z8" s="14" t="s">
        <v>510</v>
      </c>
      <c r="AA8" s="16">
        <v>58.4</v>
      </c>
      <c r="AB8" s="14" t="s">
        <v>510</v>
      </c>
      <c r="AC8" s="14" t="s">
        <v>510</v>
      </c>
      <c r="AD8" s="16">
        <v>20.3</v>
      </c>
      <c r="AE8" s="17" t="s">
        <v>567</v>
      </c>
      <c r="AF8" s="20" t="s">
        <v>575</v>
      </c>
      <c r="AG8" s="16">
        <v>1973</v>
      </c>
      <c r="AH8" s="14" t="s">
        <v>305</v>
      </c>
      <c r="AI8" s="14" t="s">
        <v>306</v>
      </c>
      <c r="AJ8" s="33">
        <v>24.5776</v>
      </c>
      <c r="AK8" s="34">
        <v>-81.716340000000002</v>
      </c>
      <c r="AL8" s="39">
        <f>J8+MAX(Table13[[#This Row],[Highway]:[Pipe]])</f>
        <v>2</v>
      </c>
      <c r="AN8" s="40">
        <f t="shared" si="0"/>
        <v>1</v>
      </c>
      <c r="AO8" s="40" t="str">
        <f t="shared" si="1"/>
        <v/>
      </c>
      <c r="AP8" s="40" t="str">
        <f t="shared" si="2"/>
        <v/>
      </c>
      <c r="AQ8" s="40" t="str">
        <f t="shared" si="3"/>
        <v/>
      </c>
    </row>
    <row r="9" spans="1:43" x14ac:dyDescent="0.45">
      <c r="A9" s="30">
        <v>24.704247222222222</v>
      </c>
      <c r="B9" s="27">
        <v>-81.104816666666665</v>
      </c>
      <c r="C9" s="13" t="s">
        <v>54</v>
      </c>
      <c r="D9" s="13" t="s">
        <v>55</v>
      </c>
      <c r="E9" s="14" t="s">
        <v>56</v>
      </c>
      <c r="F9" s="13" t="s">
        <v>33</v>
      </c>
      <c r="G9" s="14" t="s">
        <v>57</v>
      </c>
      <c r="H9" s="15"/>
      <c r="I9" s="16">
        <v>904490</v>
      </c>
      <c r="J9" s="19">
        <v>1</v>
      </c>
      <c r="K9" s="17" t="s">
        <v>55</v>
      </c>
      <c r="L9" s="17" t="s">
        <v>389</v>
      </c>
      <c r="M9" s="18" t="s">
        <v>33</v>
      </c>
      <c r="N9" s="13" t="s">
        <v>417</v>
      </c>
      <c r="O9" s="14" t="s">
        <v>488</v>
      </c>
      <c r="P9" s="18" t="s">
        <v>33</v>
      </c>
      <c r="Q9" s="14" t="s">
        <v>494</v>
      </c>
      <c r="R9" s="19" t="s">
        <v>33</v>
      </c>
      <c r="S9" s="13" t="s">
        <v>495</v>
      </c>
      <c r="T9" s="18" t="s">
        <v>33</v>
      </c>
      <c r="U9" s="20" t="s">
        <v>33</v>
      </c>
      <c r="V9" s="14" t="s">
        <v>498</v>
      </c>
      <c r="W9" s="14" t="s">
        <v>497</v>
      </c>
      <c r="X9" s="19" t="s">
        <v>33</v>
      </c>
      <c r="Y9" s="14" t="s">
        <v>503</v>
      </c>
      <c r="Z9" s="14" t="s">
        <v>547</v>
      </c>
      <c r="AA9" s="16" t="s">
        <v>33</v>
      </c>
      <c r="AB9" s="14" t="s">
        <v>536</v>
      </c>
      <c r="AC9" s="14" t="s">
        <v>510</v>
      </c>
      <c r="AD9" s="16" t="s">
        <v>33</v>
      </c>
      <c r="AE9" s="17" t="s">
        <v>557</v>
      </c>
      <c r="AF9" s="20" t="s">
        <v>33</v>
      </c>
      <c r="AG9" s="16" t="s">
        <v>33</v>
      </c>
      <c r="AH9" s="14" t="s">
        <v>246</v>
      </c>
      <c r="AI9" s="14" t="s">
        <v>247</v>
      </c>
      <c r="AJ9" s="33" t="s">
        <v>33</v>
      </c>
      <c r="AK9" s="34" t="s">
        <v>33</v>
      </c>
      <c r="AL9" s="39">
        <f>J9+MAX(Table13[[#This Row],[Highway]:[Pipe]])</f>
        <v>2</v>
      </c>
      <c r="AN9" s="40">
        <f t="shared" si="0"/>
        <v>1</v>
      </c>
      <c r="AO9" s="40" t="str">
        <f t="shared" si="1"/>
        <v/>
      </c>
      <c r="AP9" s="40" t="str">
        <f t="shared" si="2"/>
        <v/>
      </c>
      <c r="AQ9" s="40" t="str">
        <f t="shared" si="3"/>
        <v/>
      </c>
    </row>
    <row r="10" spans="1:43" x14ac:dyDescent="0.45">
      <c r="A10" s="30">
        <v>24.560980555555556</v>
      </c>
      <c r="B10" s="27">
        <v>-81.787036111111107</v>
      </c>
      <c r="C10" s="13" t="s">
        <v>72</v>
      </c>
      <c r="D10" s="13" t="s">
        <v>73</v>
      </c>
      <c r="E10" s="14" t="s">
        <v>74</v>
      </c>
      <c r="F10" s="13" t="s">
        <v>33</v>
      </c>
      <c r="G10" s="14" t="s">
        <v>33</v>
      </c>
      <c r="H10" s="15"/>
      <c r="I10" s="16">
        <v>904025</v>
      </c>
      <c r="J10" s="19">
        <v>1</v>
      </c>
      <c r="K10" s="17" t="s">
        <v>73</v>
      </c>
      <c r="L10" s="17" t="s">
        <v>73</v>
      </c>
      <c r="M10" s="18" t="s">
        <v>584</v>
      </c>
      <c r="N10" s="13" t="s">
        <v>422</v>
      </c>
      <c r="O10" s="14" t="s">
        <v>479</v>
      </c>
      <c r="P10" s="18" t="s">
        <v>636</v>
      </c>
      <c r="Q10" s="14" t="s">
        <v>494</v>
      </c>
      <c r="R10" s="19" t="s">
        <v>579</v>
      </c>
      <c r="S10" s="13" t="s">
        <v>495</v>
      </c>
      <c r="T10" s="18" t="s">
        <v>580</v>
      </c>
      <c r="U10" s="20" t="s">
        <v>704</v>
      </c>
      <c r="V10" s="14" t="s">
        <v>496</v>
      </c>
      <c r="W10" s="14" t="s">
        <v>497</v>
      </c>
      <c r="X10" s="19" t="s">
        <v>571</v>
      </c>
      <c r="Y10" s="14" t="s">
        <v>503</v>
      </c>
      <c r="Z10" s="14" t="s">
        <v>541</v>
      </c>
      <c r="AA10" s="16">
        <v>44.6</v>
      </c>
      <c r="AB10" s="14" t="s">
        <v>535</v>
      </c>
      <c r="AC10" s="14" t="s">
        <v>510</v>
      </c>
      <c r="AD10" s="16">
        <v>18.3</v>
      </c>
      <c r="AE10" s="17" t="s">
        <v>557</v>
      </c>
      <c r="AF10" s="20" t="s">
        <v>576</v>
      </c>
      <c r="AG10" s="16">
        <v>1965</v>
      </c>
      <c r="AH10" s="14" t="s">
        <v>258</v>
      </c>
      <c r="AI10" s="14" t="s">
        <v>259</v>
      </c>
      <c r="AJ10" s="33">
        <v>24.560970000000001</v>
      </c>
      <c r="AK10" s="34">
        <v>-81.787059999999997</v>
      </c>
      <c r="AL10" s="39">
        <f>J10+MAX(Table13[[#This Row],[Highway]:[Pipe]])</f>
        <v>2</v>
      </c>
      <c r="AN10" s="40">
        <f t="shared" si="0"/>
        <v>1</v>
      </c>
      <c r="AO10" s="40" t="str">
        <f t="shared" si="1"/>
        <v/>
      </c>
      <c r="AP10" s="40" t="str">
        <f t="shared" si="2"/>
        <v/>
      </c>
      <c r="AQ10" s="40" t="str">
        <f t="shared" si="3"/>
        <v/>
      </c>
    </row>
    <row r="11" spans="1:43" x14ac:dyDescent="0.45">
      <c r="A11" s="30">
        <v>24.577749999999998</v>
      </c>
      <c r="B11" s="27">
        <v>-81.716361111111112</v>
      </c>
      <c r="C11" s="13" t="s">
        <v>135</v>
      </c>
      <c r="D11" s="13" t="s">
        <v>38</v>
      </c>
      <c r="E11" s="14" t="s">
        <v>136</v>
      </c>
      <c r="F11" s="13" t="s">
        <v>33</v>
      </c>
      <c r="G11" s="14" t="s">
        <v>137</v>
      </c>
      <c r="H11" s="15"/>
      <c r="I11" s="16">
        <v>900074</v>
      </c>
      <c r="J11" s="19">
        <v>1</v>
      </c>
      <c r="K11" s="17" t="s">
        <v>38</v>
      </c>
      <c r="L11" s="17" t="s">
        <v>38</v>
      </c>
      <c r="M11" s="18" t="s">
        <v>591</v>
      </c>
      <c r="N11" s="13" t="s">
        <v>442</v>
      </c>
      <c r="O11" s="14" t="s">
        <v>487</v>
      </c>
      <c r="P11" s="18" t="s">
        <v>585</v>
      </c>
      <c r="Q11" s="14" t="s">
        <v>494</v>
      </c>
      <c r="R11" s="19" t="s">
        <v>579</v>
      </c>
      <c r="S11" s="13" t="s">
        <v>495</v>
      </c>
      <c r="T11" s="18" t="s">
        <v>580</v>
      </c>
      <c r="U11" s="20" t="s">
        <v>660</v>
      </c>
      <c r="V11" s="14" t="s">
        <v>496</v>
      </c>
      <c r="W11" s="14" t="s">
        <v>497</v>
      </c>
      <c r="X11" s="19" t="s">
        <v>571</v>
      </c>
      <c r="Y11" s="14" t="s">
        <v>503</v>
      </c>
      <c r="Z11" s="14" t="s">
        <v>540</v>
      </c>
      <c r="AA11" s="16">
        <v>58.4</v>
      </c>
      <c r="AB11" s="14" t="s">
        <v>525</v>
      </c>
      <c r="AC11" s="14" t="s">
        <v>510</v>
      </c>
      <c r="AD11" s="16">
        <v>20.3</v>
      </c>
      <c r="AE11" s="17" t="s">
        <v>556</v>
      </c>
      <c r="AF11" s="20" t="s">
        <v>575</v>
      </c>
      <c r="AG11" s="16">
        <v>1982</v>
      </c>
      <c r="AH11" s="14" t="s">
        <v>303</v>
      </c>
      <c r="AI11" s="14" t="s">
        <v>304</v>
      </c>
      <c r="AJ11" s="33">
        <v>24.577739999999999</v>
      </c>
      <c r="AK11" s="34">
        <v>-81.716369999999998</v>
      </c>
      <c r="AL11" s="39">
        <f>J11+MAX(Table13[[#This Row],[Highway]:[Pipe]])</f>
        <v>2</v>
      </c>
      <c r="AN11" s="40">
        <f t="shared" si="0"/>
        <v>1</v>
      </c>
      <c r="AO11" s="40" t="str">
        <f t="shared" si="1"/>
        <v/>
      </c>
      <c r="AP11" s="40" t="str">
        <f t="shared" si="2"/>
        <v/>
      </c>
      <c r="AQ11" s="40" t="str">
        <f t="shared" si="3"/>
        <v/>
      </c>
    </row>
    <row r="12" spans="1:43" x14ac:dyDescent="0.45">
      <c r="A12" s="30">
        <v>25.287294444444445</v>
      </c>
      <c r="B12" s="27">
        <v>-80.368427777777768</v>
      </c>
      <c r="C12" s="13" t="s">
        <v>43</v>
      </c>
      <c r="D12" s="13" t="s">
        <v>44</v>
      </c>
      <c r="E12" s="14" t="s">
        <v>45</v>
      </c>
      <c r="F12" s="13" t="s">
        <v>33</v>
      </c>
      <c r="G12" s="14" t="s">
        <v>33</v>
      </c>
      <c r="H12" s="15"/>
      <c r="I12" s="16">
        <v>904990</v>
      </c>
      <c r="J12" s="19">
        <v>1</v>
      </c>
      <c r="K12" s="17" t="s">
        <v>44</v>
      </c>
      <c r="L12" s="17" t="s">
        <v>44</v>
      </c>
      <c r="M12" s="18" t="s">
        <v>656</v>
      </c>
      <c r="N12" s="13" t="s">
        <v>413</v>
      </c>
      <c r="O12" s="14" t="s">
        <v>490</v>
      </c>
      <c r="P12" s="18" t="s">
        <v>657</v>
      </c>
      <c r="Q12" s="14" t="s">
        <v>494</v>
      </c>
      <c r="R12" s="19" t="s">
        <v>579</v>
      </c>
      <c r="S12" s="13" t="s">
        <v>495</v>
      </c>
      <c r="T12" s="18" t="s">
        <v>580</v>
      </c>
      <c r="U12" s="20" t="s">
        <v>715</v>
      </c>
      <c r="V12" s="14" t="s">
        <v>496</v>
      </c>
      <c r="W12" s="14" t="s">
        <v>497</v>
      </c>
      <c r="X12" s="19" t="s">
        <v>571</v>
      </c>
      <c r="Y12" s="14" t="s">
        <v>733</v>
      </c>
      <c r="Z12" s="14" t="s">
        <v>518</v>
      </c>
      <c r="AA12" s="16">
        <v>89.9</v>
      </c>
      <c r="AB12" s="14" t="s">
        <v>517</v>
      </c>
      <c r="AC12" s="14" t="s">
        <v>510</v>
      </c>
      <c r="AD12" s="16">
        <v>65.900000000000006</v>
      </c>
      <c r="AE12" s="17" t="s">
        <v>557</v>
      </c>
      <c r="AF12" s="20" t="s">
        <v>576</v>
      </c>
      <c r="AG12" s="16">
        <v>1969</v>
      </c>
      <c r="AH12" s="14" t="s">
        <v>238</v>
      </c>
      <c r="AI12" s="14" t="s">
        <v>239</v>
      </c>
      <c r="AJ12" s="33">
        <v>25.287310000000002</v>
      </c>
      <c r="AK12" s="34">
        <v>-80.368530000000007</v>
      </c>
      <c r="AL12" s="39">
        <f>J12+MAX(Table13[[#This Row],[Highway]:[Pipe]])</f>
        <v>2</v>
      </c>
      <c r="AN12" s="40">
        <f t="shared" si="0"/>
        <v>1</v>
      </c>
      <c r="AO12" s="40" t="str">
        <f t="shared" si="1"/>
        <v/>
      </c>
      <c r="AP12" s="40" t="str">
        <f t="shared" si="2"/>
        <v/>
      </c>
      <c r="AQ12" s="40" t="str">
        <f t="shared" si="3"/>
        <v/>
      </c>
    </row>
    <row r="13" spans="1:43" x14ac:dyDescent="0.45">
      <c r="A13" s="30">
        <v>24.95221944</v>
      </c>
      <c r="B13" s="27">
        <v>-80.587669439999999</v>
      </c>
      <c r="C13" s="13" t="s">
        <v>204</v>
      </c>
      <c r="D13" s="13" t="s">
        <v>39</v>
      </c>
      <c r="E13" s="14" t="s">
        <v>205</v>
      </c>
      <c r="F13" s="13" t="s">
        <v>33</v>
      </c>
      <c r="G13" s="14" t="s">
        <v>33</v>
      </c>
      <c r="H13" s="15"/>
      <c r="I13" s="16"/>
      <c r="J13" s="19">
        <v>1</v>
      </c>
      <c r="K13" s="17" t="s">
        <v>39</v>
      </c>
      <c r="L13" s="17" t="s">
        <v>387</v>
      </c>
      <c r="M13" s="18" t="s">
        <v>33</v>
      </c>
      <c r="N13" s="13" t="s">
        <v>466</v>
      </c>
      <c r="O13" s="14" t="s">
        <v>483</v>
      </c>
      <c r="P13" s="18" t="s">
        <v>33</v>
      </c>
      <c r="Q13" s="14" t="s">
        <v>494</v>
      </c>
      <c r="R13" s="19" t="s">
        <v>33</v>
      </c>
      <c r="S13" s="13" t="s">
        <v>495</v>
      </c>
      <c r="T13" s="18" t="s">
        <v>33</v>
      </c>
      <c r="U13" s="20" t="s">
        <v>33</v>
      </c>
      <c r="V13" s="14" t="s">
        <v>496</v>
      </c>
      <c r="W13" s="14" t="s">
        <v>500</v>
      </c>
      <c r="X13" s="19" t="s">
        <v>33</v>
      </c>
      <c r="Y13" s="14" t="s">
        <v>503</v>
      </c>
      <c r="Z13" s="14" t="s">
        <v>508</v>
      </c>
      <c r="AA13" s="16" t="s">
        <v>33</v>
      </c>
      <c r="AB13" s="14" t="s">
        <v>528</v>
      </c>
      <c r="AC13" s="14" t="s">
        <v>510</v>
      </c>
      <c r="AD13" s="16" t="s">
        <v>33</v>
      </c>
      <c r="AE13" s="17" t="s">
        <v>559</v>
      </c>
      <c r="AF13" s="20" t="s">
        <v>33</v>
      </c>
      <c r="AG13" s="16" t="s">
        <v>33</v>
      </c>
      <c r="AH13" s="14" t="s">
        <v>723</v>
      </c>
      <c r="AI13" s="14" t="s">
        <v>725</v>
      </c>
      <c r="AJ13" s="33" t="s">
        <v>33</v>
      </c>
      <c r="AK13" s="34" t="s">
        <v>33</v>
      </c>
      <c r="AL13" s="39">
        <f>J13+MAX(Table13[[#This Row],[Highway]:[Pipe]])</f>
        <v>8</v>
      </c>
      <c r="AN13" s="40" t="str">
        <f t="shared" si="0"/>
        <v/>
      </c>
      <c r="AO13" s="40" t="str">
        <f t="shared" si="1"/>
        <v/>
      </c>
      <c r="AP13" s="40" t="str">
        <f t="shared" si="2"/>
        <v/>
      </c>
      <c r="AQ13" s="40">
        <f t="shared" si="3"/>
        <v>7</v>
      </c>
    </row>
    <row r="14" spans="1:43" x14ac:dyDescent="0.45">
      <c r="A14" s="30">
        <v>24.797277777777779</v>
      </c>
      <c r="B14" s="27">
        <v>-80.867138888888888</v>
      </c>
      <c r="C14" s="13" t="s">
        <v>164</v>
      </c>
      <c r="D14" s="13" t="s">
        <v>165</v>
      </c>
      <c r="E14" s="14" t="s">
        <v>166</v>
      </c>
      <c r="F14" s="13" t="s">
        <v>33</v>
      </c>
      <c r="G14" s="14" t="s">
        <v>33</v>
      </c>
      <c r="H14" s="15"/>
      <c r="I14" s="16">
        <v>900094</v>
      </c>
      <c r="J14" s="19">
        <v>1</v>
      </c>
      <c r="K14" s="17" t="s">
        <v>165</v>
      </c>
      <c r="L14" s="17" t="s">
        <v>165</v>
      </c>
      <c r="M14" s="18" t="s">
        <v>582</v>
      </c>
      <c r="N14" s="13" t="s">
        <v>452</v>
      </c>
      <c r="O14" s="14" t="s">
        <v>480</v>
      </c>
      <c r="P14" s="18" t="s">
        <v>606</v>
      </c>
      <c r="Q14" s="14" t="s">
        <v>494</v>
      </c>
      <c r="R14" s="19" t="s">
        <v>579</v>
      </c>
      <c r="S14" s="13" t="s">
        <v>495</v>
      </c>
      <c r="T14" s="18" t="s">
        <v>580</v>
      </c>
      <c r="U14" s="20" t="s">
        <v>674</v>
      </c>
      <c r="V14" s="14" t="s">
        <v>496</v>
      </c>
      <c r="W14" s="14" t="s">
        <v>497</v>
      </c>
      <c r="X14" s="19" t="s">
        <v>497</v>
      </c>
      <c r="Y14" s="14" t="s">
        <v>503</v>
      </c>
      <c r="Z14" s="14" t="s">
        <v>534</v>
      </c>
      <c r="AA14" s="16">
        <v>11.2</v>
      </c>
      <c r="AB14" s="14" t="s">
        <v>505</v>
      </c>
      <c r="AC14" s="14" t="s">
        <v>510</v>
      </c>
      <c r="AD14" s="16">
        <v>24.9</v>
      </c>
      <c r="AE14" s="17" t="s">
        <v>556</v>
      </c>
      <c r="AF14" s="20" t="s">
        <v>575</v>
      </c>
      <c r="AG14" s="16">
        <v>1981</v>
      </c>
      <c r="AH14" s="14" t="s">
        <v>326</v>
      </c>
      <c r="AI14" s="14" t="s">
        <v>327</v>
      </c>
      <c r="AJ14" s="33">
        <v>24.797280000000001</v>
      </c>
      <c r="AK14" s="34">
        <v>-80.867140000000006</v>
      </c>
      <c r="AL14" s="39">
        <f>J14+MAX(Table13[[#This Row],[Highway]:[Pipe]])</f>
        <v>2</v>
      </c>
      <c r="AN14" s="40">
        <f t="shared" si="0"/>
        <v>1</v>
      </c>
      <c r="AO14" s="40" t="str">
        <f t="shared" si="1"/>
        <v/>
      </c>
      <c r="AP14" s="40" t="str">
        <f t="shared" si="2"/>
        <v/>
      </c>
      <c r="AQ14" s="40" t="str">
        <f t="shared" si="3"/>
        <v/>
      </c>
    </row>
    <row r="15" spans="1:43" x14ac:dyDescent="0.45">
      <c r="A15" s="30">
        <v>24.88741111111111</v>
      </c>
      <c r="B15" s="27">
        <v>-80.680472222222221</v>
      </c>
      <c r="C15" s="13" t="s">
        <v>153</v>
      </c>
      <c r="D15" s="13" t="s">
        <v>154</v>
      </c>
      <c r="E15" s="14" t="s">
        <v>155</v>
      </c>
      <c r="F15" s="13" t="s">
        <v>33</v>
      </c>
      <c r="G15" s="14" t="s">
        <v>33</v>
      </c>
      <c r="H15" s="15"/>
      <c r="I15" s="16">
        <v>900095</v>
      </c>
      <c r="J15" s="19">
        <v>1</v>
      </c>
      <c r="K15" s="17" t="s">
        <v>154</v>
      </c>
      <c r="L15" s="17" t="s">
        <v>405</v>
      </c>
      <c r="M15" s="18" t="s">
        <v>582</v>
      </c>
      <c r="N15" s="13" t="s">
        <v>449</v>
      </c>
      <c r="O15" s="14" t="s">
        <v>480</v>
      </c>
      <c r="P15" s="18" t="s">
        <v>607</v>
      </c>
      <c r="Q15" s="14" t="s">
        <v>494</v>
      </c>
      <c r="R15" s="19" t="s">
        <v>579</v>
      </c>
      <c r="S15" s="13" t="s">
        <v>495</v>
      </c>
      <c r="T15" s="18" t="s">
        <v>580</v>
      </c>
      <c r="U15" s="20" t="s">
        <v>675</v>
      </c>
      <c r="V15" s="14" t="s">
        <v>496</v>
      </c>
      <c r="W15" s="14" t="s">
        <v>497</v>
      </c>
      <c r="X15" s="19" t="s">
        <v>497</v>
      </c>
      <c r="Y15" s="14" t="s">
        <v>733</v>
      </c>
      <c r="Z15" s="14" t="s">
        <v>549</v>
      </c>
      <c r="AA15" s="16">
        <v>91.9</v>
      </c>
      <c r="AB15" s="14" t="s">
        <v>528</v>
      </c>
      <c r="AC15" s="14" t="s">
        <v>510</v>
      </c>
      <c r="AD15" s="16">
        <v>26.2</v>
      </c>
      <c r="AE15" s="17" t="s">
        <v>556</v>
      </c>
      <c r="AF15" s="20" t="s">
        <v>575</v>
      </c>
      <c r="AG15" s="16">
        <v>1981</v>
      </c>
      <c r="AH15" s="14" t="s">
        <v>319</v>
      </c>
      <c r="AI15" s="14" t="s">
        <v>320</v>
      </c>
      <c r="AJ15" s="33">
        <v>24.886839999999999</v>
      </c>
      <c r="AK15" s="34">
        <v>-80.681600000000003</v>
      </c>
      <c r="AL15" s="39">
        <f>J15+MAX(Table13[[#This Row],[Highway]:[Pipe]])</f>
        <v>2</v>
      </c>
      <c r="AN15" s="40">
        <f t="shared" si="0"/>
        <v>1</v>
      </c>
      <c r="AO15" s="40" t="str">
        <f t="shared" si="1"/>
        <v/>
      </c>
      <c r="AP15" s="40" t="str">
        <f t="shared" si="2"/>
        <v/>
      </c>
      <c r="AQ15" s="40" t="str">
        <f t="shared" si="3"/>
        <v/>
      </c>
    </row>
    <row r="16" spans="1:43" x14ac:dyDescent="0.45">
      <c r="A16" s="30">
        <v>24.843419444444443</v>
      </c>
      <c r="B16" s="27">
        <v>-80.750172222222218</v>
      </c>
      <c r="C16" s="13" t="s">
        <v>145</v>
      </c>
      <c r="D16" s="13" t="s">
        <v>38</v>
      </c>
      <c r="E16" s="14" t="s">
        <v>146</v>
      </c>
      <c r="F16" s="13" t="s">
        <v>33</v>
      </c>
      <c r="G16" s="14" t="s">
        <v>33</v>
      </c>
      <c r="H16" s="15"/>
      <c r="I16" s="16">
        <v>900097</v>
      </c>
      <c r="J16" s="19">
        <v>1</v>
      </c>
      <c r="K16" s="17" t="s">
        <v>38</v>
      </c>
      <c r="L16" s="17" t="s">
        <v>38</v>
      </c>
      <c r="M16" s="18" t="s">
        <v>582</v>
      </c>
      <c r="N16" s="13" t="s">
        <v>445</v>
      </c>
      <c r="O16" s="14" t="s">
        <v>480</v>
      </c>
      <c r="P16" s="18" t="s">
        <v>609</v>
      </c>
      <c r="Q16" s="14" t="s">
        <v>494</v>
      </c>
      <c r="R16" s="19" t="s">
        <v>579</v>
      </c>
      <c r="S16" s="13" t="s">
        <v>495</v>
      </c>
      <c r="T16" s="18" t="s">
        <v>580</v>
      </c>
      <c r="U16" s="20" t="s">
        <v>677</v>
      </c>
      <c r="V16" s="14" t="s">
        <v>496</v>
      </c>
      <c r="W16" s="14" t="s">
        <v>497</v>
      </c>
      <c r="X16" s="19" t="s">
        <v>497</v>
      </c>
      <c r="Y16" s="14" t="s">
        <v>733</v>
      </c>
      <c r="Z16" s="14" t="s">
        <v>538</v>
      </c>
      <c r="AA16" s="16">
        <v>32.799999999999997</v>
      </c>
      <c r="AB16" s="14" t="s">
        <v>545</v>
      </c>
      <c r="AC16" s="14" t="s">
        <v>510</v>
      </c>
      <c r="AD16" s="16">
        <v>11.8</v>
      </c>
      <c r="AE16" s="17" t="s">
        <v>556</v>
      </c>
      <c r="AF16" s="20" t="s">
        <v>575</v>
      </c>
      <c r="AG16" s="16">
        <v>1981</v>
      </c>
      <c r="AH16" s="14" t="s">
        <v>311</v>
      </c>
      <c r="AI16" s="14" t="s">
        <v>312</v>
      </c>
      <c r="AJ16" s="33">
        <v>24.843309999999999</v>
      </c>
      <c r="AK16" s="34">
        <v>-80.750309999999999</v>
      </c>
      <c r="AL16" s="39">
        <f>J16+MAX(Table13[[#This Row],[Highway]:[Pipe]])</f>
        <v>2</v>
      </c>
      <c r="AN16" s="40">
        <f t="shared" si="0"/>
        <v>1</v>
      </c>
      <c r="AO16" s="40" t="str">
        <f t="shared" si="1"/>
        <v/>
      </c>
      <c r="AP16" s="40" t="str">
        <f t="shared" si="2"/>
        <v/>
      </c>
      <c r="AQ16" s="40" t="str">
        <f t="shared" si="3"/>
        <v/>
      </c>
    </row>
    <row r="17" spans="1:43" x14ac:dyDescent="0.45">
      <c r="A17" s="30">
        <v>24.838024999999998</v>
      </c>
      <c r="B17" s="27">
        <v>-80.773341666666667</v>
      </c>
      <c r="C17" s="13" t="s">
        <v>143</v>
      </c>
      <c r="D17" s="13" t="s">
        <v>38</v>
      </c>
      <c r="E17" s="14" t="s">
        <v>144</v>
      </c>
      <c r="F17" s="13" t="s">
        <v>33</v>
      </c>
      <c r="G17" s="14" t="s">
        <v>33</v>
      </c>
      <c r="H17" s="15"/>
      <c r="I17" s="16">
        <v>900098</v>
      </c>
      <c r="J17" s="19">
        <v>1</v>
      </c>
      <c r="K17" s="17" t="s">
        <v>38</v>
      </c>
      <c r="L17" s="17" t="s">
        <v>38</v>
      </c>
      <c r="M17" s="18" t="s">
        <v>582</v>
      </c>
      <c r="N17" s="13" t="s">
        <v>444</v>
      </c>
      <c r="O17" s="14" t="s">
        <v>480</v>
      </c>
      <c r="P17" s="18" t="s">
        <v>610</v>
      </c>
      <c r="Q17" s="14" t="s">
        <v>494</v>
      </c>
      <c r="R17" s="19" t="s">
        <v>579</v>
      </c>
      <c r="S17" s="13" t="s">
        <v>495</v>
      </c>
      <c r="T17" s="18" t="s">
        <v>580</v>
      </c>
      <c r="U17" s="20" t="s">
        <v>678</v>
      </c>
      <c r="V17" s="14" t="s">
        <v>496</v>
      </c>
      <c r="W17" s="14" t="s">
        <v>497</v>
      </c>
      <c r="X17" s="19" t="s">
        <v>497</v>
      </c>
      <c r="Y17" s="14" t="s">
        <v>503</v>
      </c>
      <c r="Z17" s="14" t="s">
        <v>550</v>
      </c>
      <c r="AA17" s="16">
        <v>89.9</v>
      </c>
      <c r="AB17" s="14" t="s">
        <v>517</v>
      </c>
      <c r="AC17" s="14" t="s">
        <v>510</v>
      </c>
      <c r="AD17" s="16">
        <v>65.2</v>
      </c>
      <c r="AE17" s="17" t="s">
        <v>556</v>
      </c>
      <c r="AF17" s="20" t="s">
        <v>575</v>
      </c>
      <c r="AG17" s="16">
        <v>1982</v>
      </c>
      <c r="AH17" s="14" t="s">
        <v>309</v>
      </c>
      <c r="AI17" s="14" t="s">
        <v>310</v>
      </c>
      <c r="AJ17" s="33">
        <v>24.837990000000001</v>
      </c>
      <c r="AK17" s="34">
        <v>-80.773349999999994</v>
      </c>
      <c r="AL17" s="39">
        <f>J17+MAX(Table13[[#This Row],[Highway]:[Pipe]])</f>
        <v>2</v>
      </c>
      <c r="AN17" s="40">
        <f t="shared" si="0"/>
        <v>1</v>
      </c>
      <c r="AO17" s="40" t="str">
        <f t="shared" si="1"/>
        <v/>
      </c>
      <c r="AP17" s="40" t="str">
        <f t="shared" si="2"/>
        <v/>
      </c>
      <c r="AQ17" s="40" t="str">
        <f t="shared" si="3"/>
        <v/>
      </c>
    </row>
    <row r="18" spans="1:43" x14ac:dyDescent="0.45">
      <c r="A18" s="30">
        <v>24.699027777777779</v>
      </c>
      <c r="B18" s="27">
        <v>-81.169194444444443</v>
      </c>
      <c r="C18" s="13" t="s">
        <v>172</v>
      </c>
      <c r="D18" s="13" t="s">
        <v>173</v>
      </c>
      <c r="E18" s="14" t="s">
        <v>174</v>
      </c>
      <c r="F18" s="13" t="s">
        <v>33</v>
      </c>
      <c r="G18" s="14" t="s">
        <v>33</v>
      </c>
      <c r="H18" s="15"/>
      <c r="I18" s="16">
        <v>900101</v>
      </c>
      <c r="J18" s="19">
        <v>1</v>
      </c>
      <c r="K18" s="17" t="s">
        <v>173</v>
      </c>
      <c r="L18" s="17" t="s">
        <v>407</v>
      </c>
      <c r="M18" s="18" t="s">
        <v>582</v>
      </c>
      <c r="N18" s="13" t="s">
        <v>455</v>
      </c>
      <c r="O18" s="14" t="s">
        <v>480</v>
      </c>
      <c r="P18" s="18" t="s">
        <v>613</v>
      </c>
      <c r="Q18" s="14" t="s">
        <v>494</v>
      </c>
      <c r="R18" s="19" t="s">
        <v>579</v>
      </c>
      <c r="S18" s="13" t="s">
        <v>495</v>
      </c>
      <c r="T18" s="18" t="s">
        <v>580</v>
      </c>
      <c r="U18" s="20" t="s">
        <v>681</v>
      </c>
      <c r="V18" s="14" t="s">
        <v>496</v>
      </c>
      <c r="W18" s="14" t="s">
        <v>497</v>
      </c>
      <c r="X18" s="19" t="s">
        <v>497</v>
      </c>
      <c r="Y18" s="14" t="s">
        <v>503</v>
      </c>
      <c r="Z18" s="14" t="s">
        <v>504</v>
      </c>
      <c r="AA18" s="16">
        <v>89.9</v>
      </c>
      <c r="AB18" s="14" t="s">
        <v>517</v>
      </c>
      <c r="AC18" s="14" t="s">
        <v>510</v>
      </c>
      <c r="AD18" s="16">
        <v>64.900000000000006</v>
      </c>
      <c r="AE18" s="17" t="s">
        <v>556</v>
      </c>
      <c r="AF18" s="20" t="s">
        <v>575</v>
      </c>
      <c r="AG18" s="16">
        <v>1982</v>
      </c>
      <c r="AH18" s="14" t="s">
        <v>332</v>
      </c>
      <c r="AI18" s="14" t="s">
        <v>333</v>
      </c>
      <c r="AJ18" s="33">
        <v>24.699020000000001</v>
      </c>
      <c r="AK18" s="34">
        <v>-81.169200000000004</v>
      </c>
      <c r="AL18" s="39">
        <f>J18+MAX(Table13[[#This Row],[Highway]:[Pipe]])</f>
        <v>2</v>
      </c>
      <c r="AN18" s="40">
        <f t="shared" si="0"/>
        <v>1</v>
      </c>
      <c r="AO18" s="40" t="str">
        <f t="shared" si="1"/>
        <v/>
      </c>
      <c r="AP18" s="40" t="str">
        <f t="shared" si="2"/>
        <v/>
      </c>
      <c r="AQ18" s="40" t="str">
        <f t="shared" si="3"/>
        <v/>
      </c>
    </row>
    <row r="19" spans="1:43" x14ac:dyDescent="0.45">
      <c r="A19" s="30">
        <v>24.648388888888888</v>
      </c>
      <c r="B19" s="27">
        <v>-81.324249999999992</v>
      </c>
      <c r="C19" s="13" t="s">
        <v>211</v>
      </c>
      <c r="D19" s="13" t="s">
        <v>38</v>
      </c>
      <c r="E19" s="14" t="s">
        <v>212</v>
      </c>
      <c r="F19" s="13" t="s">
        <v>33</v>
      </c>
      <c r="G19" s="14" t="s">
        <v>33</v>
      </c>
      <c r="H19" s="15"/>
      <c r="I19" s="16">
        <v>900106</v>
      </c>
      <c r="J19" s="19">
        <v>1</v>
      </c>
      <c r="K19" s="17" t="s">
        <v>38</v>
      </c>
      <c r="L19" s="17" t="s">
        <v>38</v>
      </c>
      <c r="M19" s="18" t="s">
        <v>582</v>
      </c>
      <c r="N19" s="13" t="s">
        <v>468</v>
      </c>
      <c r="O19" s="14" t="s">
        <v>480</v>
      </c>
      <c r="P19" s="18" t="s">
        <v>618</v>
      </c>
      <c r="Q19" s="14" t="s">
        <v>494</v>
      </c>
      <c r="R19" s="19" t="s">
        <v>579</v>
      </c>
      <c r="S19" s="13" t="s">
        <v>495</v>
      </c>
      <c r="T19" s="18" t="s">
        <v>580</v>
      </c>
      <c r="U19" s="20" t="s">
        <v>686</v>
      </c>
      <c r="V19" s="14" t="s">
        <v>496</v>
      </c>
      <c r="W19" s="14" t="s">
        <v>497</v>
      </c>
      <c r="X19" s="19" t="s">
        <v>497</v>
      </c>
      <c r="Y19" s="14" t="s">
        <v>503</v>
      </c>
      <c r="Z19" s="14" t="s">
        <v>552</v>
      </c>
      <c r="AA19" s="16">
        <v>79.7</v>
      </c>
      <c r="AB19" s="14" t="s">
        <v>543</v>
      </c>
      <c r="AC19" s="14" t="s">
        <v>510</v>
      </c>
      <c r="AD19" s="16">
        <v>15</v>
      </c>
      <c r="AE19" s="17" t="s">
        <v>556</v>
      </c>
      <c r="AF19" s="20" t="s">
        <v>575</v>
      </c>
      <c r="AG19" s="16">
        <v>1982</v>
      </c>
      <c r="AH19" s="14" t="s">
        <v>363</v>
      </c>
      <c r="AI19" s="14" t="s">
        <v>364</v>
      </c>
      <c r="AJ19" s="33">
        <v>24.648399999999999</v>
      </c>
      <c r="AK19" s="34">
        <v>-81.324250000000006</v>
      </c>
      <c r="AL19" s="39">
        <f>J19+MAX(Table13[[#This Row],[Highway]:[Pipe]])</f>
        <v>2</v>
      </c>
      <c r="AN19" s="40">
        <f t="shared" si="0"/>
        <v>1</v>
      </c>
      <c r="AO19" s="40" t="str">
        <f t="shared" si="1"/>
        <v/>
      </c>
      <c r="AP19" s="40" t="str">
        <f t="shared" si="2"/>
        <v/>
      </c>
      <c r="AQ19" s="40" t="str">
        <f t="shared" si="3"/>
        <v/>
      </c>
    </row>
    <row r="20" spans="1:43" x14ac:dyDescent="0.45">
      <c r="A20" s="30">
        <v>24.662694444444444</v>
      </c>
      <c r="B20" s="27">
        <v>-81.465361111111108</v>
      </c>
      <c r="C20" s="13" t="s">
        <v>160</v>
      </c>
      <c r="D20" s="13" t="s">
        <v>36</v>
      </c>
      <c r="E20" s="14" t="s">
        <v>161</v>
      </c>
      <c r="F20" s="13" t="s">
        <v>33</v>
      </c>
      <c r="G20" s="14" t="s">
        <v>33</v>
      </c>
      <c r="H20" s="15"/>
      <c r="I20" s="16">
        <v>900116</v>
      </c>
      <c r="J20" s="19">
        <v>1</v>
      </c>
      <c r="K20" s="17" t="s">
        <v>36</v>
      </c>
      <c r="L20" s="17" t="s">
        <v>36</v>
      </c>
      <c r="M20" s="18" t="s">
        <v>582</v>
      </c>
      <c r="N20" s="13" t="s">
        <v>426</v>
      </c>
      <c r="O20" s="14" t="s">
        <v>480</v>
      </c>
      <c r="P20" s="18" t="s">
        <v>628</v>
      </c>
      <c r="Q20" s="14" t="s">
        <v>494</v>
      </c>
      <c r="R20" s="19" t="s">
        <v>579</v>
      </c>
      <c r="S20" s="13" t="s">
        <v>495</v>
      </c>
      <c r="T20" s="18" t="s">
        <v>580</v>
      </c>
      <c r="U20" s="20" t="s">
        <v>696</v>
      </c>
      <c r="V20" s="14" t="s">
        <v>496</v>
      </c>
      <c r="W20" s="14" t="s">
        <v>497</v>
      </c>
      <c r="X20" s="19" t="s">
        <v>497</v>
      </c>
      <c r="Y20" s="14" t="s">
        <v>503</v>
      </c>
      <c r="Z20" s="14" t="s">
        <v>518</v>
      </c>
      <c r="AA20" s="16">
        <v>89.9</v>
      </c>
      <c r="AB20" s="14" t="s">
        <v>527</v>
      </c>
      <c r="AC20" s="14" t="s">
        <v>510</v>
      </c>
      <c r="AD20" s="16">
        <v>14.4</v>
      </c>
      <c r="AE20" s="17" t="s">
        <v>556</v>
      </c>
      <c r="AF20" s="20" t="s">
        <v>575</v>
      </c>
      <c r="AG20" s="16">
        <v>1982</v>
      </c>
      <c r="AH20" s="14" t="s">
        <v>323</v>
      </c>
      <c r="AI20" s="14" t="s">
        <v>324</v>
      </c>
      <c r="AJ20" s="33">
        <v>24.662690000000001</v>
      </c>
      <c r="AK20" s="34">
        <v>-81.465350000000001</v>
      </c>
      <c r="AL20" s="39">
        <f>J20+MAX(Table13[[#This Row],[Highway]:[Pipe]])</f>
        <v>2</v>
      </c>
      <c r="AN20" s="40">
        <f t="shared" si="0"/>
        <v>1</v>
      </c>
      <c r="AO20" s="40" t="str">
        <f t="shared" si="1"/>
        <v/>
      </c>
      <c r="AP20" s="40" t="str">
        <f t="shared" si="2"/>
        <v/>
      </c>
      <c r="AQ20" s="40" t="str">
        <f t="shared" si="3"/>
        <v/>
      </c>
    </row>
    <row r="21" spans="1:43" x14ac:dyDescent="0.45">
      <c r="A21" s="30">
        <v>24.567033333333335</v>
      </c>
      <c r="B21" s="27">
        <v>-81.795302777777778</v>
      </c>
      <c r="C21" s="13" t="s">
        <v>67</v>
      </c>
      <c r="D21" s="13" t="s">
        <v>39</v>
      </c>
      <c r="E21" s="14" t="s">
        <v>68</v>
      </c>
      <c r="F21" s="13" t="s">
        <v>33</v>
      </c>
      <c r="G21" s="14" t="s">
        <v>33</v>
      </c>
      <c r="H21" s="15"/>
      <c r="I21" s="16"/>
      <c r="J21" s="19">
        <v>1</v>
      </c>
      <c r="K21" s="17" t="s">
        <v>39</v>
      </c>
      <c r="L21" s="17" t="s">
        <v>39</v>
      </c>
      <c r="M21" s="18" t="s">
        <v>33</v>
      </c>
      <c r="N21" s="13" t="s">
        <v>420</v>
      </c>
      <c r="O21" s="14" t="s">
        <v>481</v>
      </c>
      <c r="P21" s="18" t="s">
        <v>33</v>
      </c>
      <c r="Q21" s="14" t="s">
        <v>494</v>
      </c>
      <c r="R21" s="19" t="s">
        <v>33</v>
      </c>
      <c r="S21" s="13" t="s">
        <v>495</v>
      </c>
      <c r="T21" s="18" t="s">
        <v>33</v>
      </c>
      <c r="U21" s="20" t="s">
        <v>33</v>
      </c>
      <c r="V21" s="14" t="s">
        <v>496</v>
      </c>
      <c r="W21" s="14" t="s">
        <v>500</v>
      </c>
      <c r="X21" s="19" t="s">
        <v>33</v>
      </c>
      <c r="Y21" s="14" t="s">
        <v>503</v>
      </c>
      <c r="Z21" s="14" t="s">
        <v>512</v>
      </c>
      <c r="AA21" s="16" t="s">
        <v>33</v>
      </c>
      <c r="AB21" s="14" t="s">
        <v>520</v>
      </c>
      <c r="AC21" s="14" t="s">
        <v>510</v>
      </c>
      <c r="AD21" s="16" t="s">
        <v>33</v>
      </c>
      <c r="AE21" s="17" t="s">
        <v>560</v>
      </c>
      <c r="AF21" s="20" t="s">
        <v>33</v>
      </c>
      <c r="AG21" s="16" t="s">
        <v>33</v>
      </c>
      <c r="AH21" s="14" t="s">
        <v>254</v>
      </c>
      <c r="AI21" s="14" t="s">
        <v>255</v>
      </c>
      <c r="AJ21" s="33" t="s">
        <v>33</v>
      </c>
      <c r="AK21" s="34" t="s">
        <v>33</v>
      </c>
      <c r="AL21" s="39">
        <f>J21+MAX(Table13[[#This Row],[Highway]:[Pipe]])</f>
        <v>8</v>
      </c>
      <c r="AN21" s="40" t="str">
        <f t="shared" si="0"/>
        <v/>
      </c>
      <c r="AO21" s="40" t="str">
        <f t="shared" si="1"/>
        <v/>
      </c>
      <c r="AP21" s="40" t="str">
        <f t="shared" si="2"/>
        <v/>
      </c>
      <c r="AQ21" s="40">
        <f t="shared" si="3"/>
        <v>7</v>
      </c>
    </row>
    <row r="22" spans="1:43" x14ac:dyDescent="0.45">
      <c r="A22" s="30">
        <v>25.18471111111111</v>
      </c>
      <c r="B22" s="27">
        <v>-80.388113888888896</v>
      </c>
      <c r="C22" s="13" t="s">
        <v>127</v>
      </c>
      <c r="D22" s="13" t="s">
        <v>40</v>
      </c>
      <c r="E22" s="14" t="s">
        <v>128</v>
      </c>
      <c r="F22" s="13" t="s">
        <v>30</v>
      </c>
      <c r="G22" s="14" t="s">
        <v>33</v>
      </c>
      <c r="H22" s="15"/>
      <c r="I22" s="16">
        <v>900131</v>
      </c>
      <c r="J22" s="19">
        <v>1</v>
      </c>
      <c r="K22" s="17" t="s">
        <v>40</v>
      </c>
      <c r="L22" s="17" t="s">
        <v>401</v>
      </c>
      <c r="M22" s="18" t="s">
        <v>582</v>
      </c>
      <c r="N22" s="13" t="s">
        <v>440</v>
      </c>
      <c r="O22" s="14" t="s">
        <v>493</v>
      </c>
      <c r="P22" s="18" t="s">
        <v>634</v>
      </c>
      <c r="Q22" s="14" t="s">
        <v>494</v>
      </c>
      <c r="R22" s="19" t="s">
        <v>579</v>
      </c>
      <c r="S22" s="13" t="s">
        <v>495</v>
      </c>
      <c r="T22" s="18" t="s">
        <v>580</v>
      </c>
      <c r="U22" s="20" t="s">
        <v>699</v>
      </c>
      <c r="V22" s="14" t="s">
        <v>496</v>
      </c>
      <c r="W22" s="14" t="s">
        <v>497</v>
      </c>
      <c r="X22" s="19" t="s">
        <v>497</v>
      </c>
      <c r="Y22" s="14" t="s">
        <v>733</v>
      </c>
      <c r="Z22" s="14" t="s">
        <v>504</v>
      </c>
      <c r="AA22" s="16">
        <v>89.9</v>
      </c>
      <c r="AB22" s="14" t="s">
        <v>516</v>
      </c>
      <c r="AC22" s="14" t="s">
        <v>510</v>
      </c>
      <c r="AD22" s="16">
        <v>64.900000000000006</v>
      </c>
      <c r="AE22" s="17" t="s">
        <v>556</v>
      </c>
      <c r="AF22" s="20" t="s">
        <v>575</v>
      </c>
      <c r="AG22" s="16">
        <v>2008</v>
      </c>
      <c r="AH22" s="14" t="s">
        <v>291</v>
      </c>
      <c r="AI22" s="14" t="s">
        <v>292</v>
      </c>
      <c r="AJ22" s="33">
        <v>25.181360000000002</v>
      </c>
      <c r="AK22" s="34">
        <v>-80.383380000000002</v>
      </c>
      <c r="AL22" s="39">
        <f>J22+MAX(Table13[[#This Row],[Highway]:[Pipe]])</f>
        <v>2</v>
      </c>
      <c r="AN22" s="40">
        <f t="shared" si="0"/>
        <v>1</v>
      </c>
      <c r="AO22" s="40" t="str">
        <f t="shared" si="1"/>
        <v/>
      </c>
      <c r="AP22" s="40" t="str">
        <f t="shared" si="2"/>
        <v/>
      </c>
      <c r="AQ22" s="40" t="str">
        <f t="shared" si="3"/>
        <v/>
      </c>
    </row>
    <row r="23" spans="1:43" x14ac:dyDescent="0.45">
      <c r="A23" s="30">
        <v>24.700194444444445</v>
      </c>
      <c r="B23" s="27">
        <v>-81.169663888888891</v>
      </c>
      <c r="C23" s="13" t="s">
        <v>92</v>
      </c>
      <c r="D23" s="13" t="s">
        <v>93</v>
      </c>
      <c r="E23" s="14" t="s">
        <v>94</v>
      </c>
      <c r="F23" s="13" t="s">
        <v>33</v>
      </c>
      <c r="G23" s="14" t="s">
        <v>33</v>
      </c>
      <c r="H23" s="15"/>
      <c r="I23" s="16">
        <v>900020</v>
      </c>
      <c r="J23" s="19">
        <v>1</v>
      </c>
      <c r="K23" s="17" t="s">
        <v>93</v>
      </c>
      <c r="L23" s="17" t="s">
        <v>93</v>
      </c>
      <c r="M23" s="18" t="s">
        <v>588</v>
      </c>
      <c r="N23" s="13" t="s">
        <v>428</v>
      </c>
      <c r="O23" s="14" t="s">
        <v>480</v>
      </c>
      <c r="P23" s="18" t="s">
        <v>587</v>
      </c>
      <c r="Q23" s="14" t="s">
        <v>494</v>
      </c>
      <c r="R23" s="19" t="s">
        <v>579</v>
      </c>
      <c r="S23" s="13" t="s">
        <v>495</v>
      </c>
      <c r="T23" s="18" t="s">
        <v>580</v>
      </c>
      <c r="U23" s="20" t="s">
        <v>661</v>
      </c>
      <c r="V23" s="14" t="s">
        <v>496</v>
      </c>
      <c r="W23" s="14" t="s">
        <v>497</v>
      </c>
      <c r="X23" s="19" t="s">
        <v>497</v>
      </c>
      <c r="Y23" s="14" t="s">
        <v>503</v>
      </c>
      <c r="Z23" s="14" t="s">
        <v>510</v>
      </c>
      <c r="AA23" s="16">
        <v>69.900000000000006</v>
      </c>
      <c r="AB23" s="14" t="s">
        <v>510</v>
      </c>
      <c r="AC23" s="14" t="s">
        <v>510</v>
      </c>
      <c r="AD23" s="16">
        <v>20</v>
      </c>
      <c r="AE23" s="17" t="s">
        <v>556</v>
      </c>
      <c r="AF23" s="20" t="s">
        <v>575</v>
      </c>
      <c r="AG23" s="16">
        <v>1912</v>
      </c>
      <c r="AH23" s="14" t="s">
        <v>270</v>
      </c>
      <c r="AI23" s="14" t="s">
        <v>271</v>
      </c>
      <c r="AJ23" s="33">
        <v>24.705839999999998</v>
      </c>
      <c r="AK23" s="34">
        <v>-81.138990000000007</v>
      </c>
      <c r="AL23" s="39">
        <f>J23+MAX(Table13[[#This Row],[Highway]:[Pipe]])</f>
        <v>2</v>
      </c>
      <c r="AN23" s="40">
        <f t="shared" si="0"/>
        <v>1</v>
      </c>
      <c r="AO23" s="40" t="str">
        <f t="shared" si="1"/>
        <v/>
      </c>
      <c r="AP23" s="40" t="str">
        <f t="shared" si="2"/>
        <v/>
      </c>
      <c r="AQ23" s="40" t="str">
        <f t="shared" si="3"/>
        <v/>
      </c>
    </row>
    <row r="24" spans="1:43" x14ac:dyDescent="0.45">
      <c r="A24" s="30">
        <v>24.662591666666664</v>
      </c>
      <c r="B24" s="27">
        <v>-81.465741666666673</v>
      </c>
      <c r="C24" s="13" t="s">
        <v>86</v>
      </c>
      <c r="D24" s="13" t="s">
        <v>87</v>
      </c>
      <c r="E24" s="14" t="s">
        <v>88</v>
      </c>
      <c r="F24" s="13" t="s">
        <v>33</v>
      </c>
      <c r="G24" s="14" t="s">
        <v>33</v>
      </c>
      <c r="H24" s="15"/>
      <c r="I24" s="16"/>
      <c r="J24" s="19">
        <v>1</v>
      </c>
      <c r="K24" s="17" t="s">
        <v>87</v>
      </c>
      <c r="L24" s="17" t="s">
        <v>87</v>
      </c>
      <c r="M24" s="18" t="s">
        <v>33</v>
      </c>
      <c r="N24" s="13" t="s">
        <v>426</v>
      </c>
      <c r="O24" s="14" t="s">
        <v>480</v>
      </c>
      <c r="P24" s="18" t="s">
        <v>33</v>
      </c>
      <c r="Q24" s="14" t="s">
        <v>494</v>
      </c>
      <c r="R24" s="19" t="s">
        <v>33</v>
      </c>
      <c r="S24" s="13" t="s">
        <v>495</v>
      </c>
      <c r="T24" s="18" t="s">
        <v>33</v>
      </c>
      <c r="U24" s="20" t="s">
        <v>33</v>
      </c>
      <c r="V24" s="14" t="s">
        <v>496</v>
      </c>
      <c r="W24" s="14" t="s">
        <v>501</v>
      </c>
      <c r="X24" s="19" t="s">
        <v>33</v>
      </c>
      <c r="Y24" s="14" t="s">
        <v>503</v>
      </c>
      <c r="Z24" s="14" t="s">
        <v>519</v>
      </c>
      <c r="AA24" s="16" t="s">
        <v>33</v>
      </c>
      <c r="AB24" s="14" t="s">
        <v>543</v>
      </c>
      <c r="AC24" s="14"/>
      <c r="AD24" s="16" t="s">
        <v>33</v>
      </c>
      <c r="AE24" s="17" t="s">
        <v>563</v>
      </c>
      <c r="AF24" s="20" t="s">
        <v>33</v>
      </c>
      <c r="AG24" s="16" t="s">
        <v>33</v>
      </c>
      <c r="AH24" s="14" t="s">
        <v>268</v>
      </c>
      <c r="AI24" s="14" t="s">
        <v>269</v>
      </c>
      <c r="AJ24" s="33" t="s">
        <v>33</v>
      </c>
      <c r="AK24" s="34" t="s">
        <v>33</v>
      </c>
      <c r="AL24" s="39">
        <f>J24+MAX(Table13[[#This Row],[Highway]:[Pipe]])</f>
        <v>6</v>
      </c>
      <c r="AN24" s="40" t="str">
        <f t="shared" si="0"/>
        <v/>
      </c>
      <c r="AO24" s="40" t="str">
        <f t="shared" si="1"/>
        <v/>
      </c>
      <c r="AP24" s="40">
        <f t="shared" si="2"/>
        <v>5</v>
      </c>
      <c r="AQ24" s="40" t="str">
        <f t="shared" si="3"/>
        <v/>
      </c>
    </row>
    <row r="25" spans="1:43" x14ac:dyDescent="0.45">
      <c r="A25" s="30">
        <v>24.768788888888889</v>
      </c>
      <c r="B25" s="27">
        <v>-80.919447222222232</v>
      </c>
      <c r="C25" s="13" t="s">
        <v>106</v>
      </c>
      <c r="D25" s="13" t="s">
        <v>107</v>
      </c>
      <c r="E25" s="14" t="s">
        <v>108</v>
      </c>
      <c r="F25" s="13" t="s">
        <v>30</v>
      </c>
      <c r="G25" s="14" t="s">
        <v>33</v>
      </c>
      <c r="H25" s="15"/>
      <c r="I25" s="16">
        <v>904603</v>
      </c>
      <c r="J25" s="19">
        <v>1</v>
      </c>
      <c r="K25" s="17" t="s">
        <v>107</v>
      </c>
      <c r="L25" s="17" t="s">
        <v>107</v>
      </c>
      <c r="M25" s="18" t="s">
        <v>649</v>
      </c>
      <c r="N25" s="13" t="s">
        <v>433</v>
      </c>
      <c r="O25" s="14" t="s">
        <v>492</v>
      </c>
      <c r="P25" s="18" t="s">
        <v>648</v>
      </c>
      <c r="Q25" s="14" t="s">
        <v>494</v>
      </c>
      <c r="R25" s="19" t="s">
        <v>579</v>
      </c>
      <c r="S25" s="13" t="s">
        <v>495</v>
      </c>
      <c r="T25" s="18" t="s">
        <v>580</v>
      </c>
      <c r="U25" s="20" t="s">
        <v>711</v>
      </c>
      <c r="V25" s="14" t="s">
        <v>496</v>
      </c>
      <c r="W25" s="14" t="s">
        <v>502</v>
      </c>
      <c r="X25" s="19" t="s">
        <v>497</v>
      </c>
      <c r="Y25" s="14" t="s">
        <v>503</v>
      </c>
      <c r="Z25" s="14" t="s">
        <v>531</v>
      </c>
      <c r="AA25" s="16">
        <v>3.6</v>
      </c>
      <c r="AB25" s="14" t="s">
        <v>507</v>
      </c>
      <c r="AC25" s="14" t="s">
        <v>510</v>
      </c>
      <c r="AD25" s="16">
        <v>11.8</v>
      </c>
      <c r="AE25" s="17"/>
      <c r="AF25" s="20" t="s">
        <v>576</v>
      </c>
      <c r="AG25" s="16">
        <v>1955</v>
      </c>
      <c r="AH25" s="14" t="s">
        <v>278</v>
      </c>
      <c r="AI25" s="14" t="s">
        <v>279</v>
      </c>
      <c r="AJ25" s="33">
        <v>24.76876</v>
      </c>
      <c r="AK25" s="34">
        <v>-80.919449999999998</v>
      </c>
      <c r="AL25" s="39">
        <f>J25+MAX(Table13[[#This Row],[Highway]:[Pipe]])</f>
        <v>4</v>
      </c>
      <c r="AN25" s="40" t="str">
        <f t="shared" si="0"/>
        <v/>
      </c>
      <c r="AO25" s="40">
        <f t="shared" si="1"/>
        <v>3</v>
      </c>
      <c r="AP25" s="40" t="str">
        <f t="shared" si="2"/>
        <v/>
      </c>
      <c r="AQ25" s="40" t="str">
        <f t="shared" si="3"/>
        <v/>
      </c>
    </row>
    <row r="26" spans="1:43" x14ac:dyDescent="0.45">
      <c r="A26" s="30">
        <v>24.766930555555554</v>
      </c>
      <c r="B26" s="27">
        <v>-80.912177777777785</v>
      </c>
      <c r="C26" s="13" t="s">
        <v>58</v>
      </c>
      <c r="D26" s="13" t="s">
        <v>59</v>
      </c>
      <c r="E26" s="14" t="s">
        <v>60</v>
      </c>
      <c r="F26" s="13" t="s">
        <v>30</v>
      </c>
      <c r="G26" s="14" t="s">
        <v>33</v>
      </c>
      <c r="H26" s="15"/>
      <c r="I26" s="16">
        <v>904606</v>
      </c>
      <c r="J26" s="19">
        <v>1</v>
      </c>
      <c r="K26" s="17" t="s">
        <v>59</v>
      </c>
      <c r="L26" s="17" t="s">
        <v>59</v>
      </c>
      <c r="M26" s="18" t="s">
        <v>653</v>
      </c>
      <c r="N26" s="13" t="s">
        <v>418</v>
      </c>
      <c r="O26" s="14" t="s">
        <v>489</v>
      </c>
      <c r="P26" s="18" t="s">
        <v>652</v>
      </c>
      <c r="Q26" s="14" t="s">
        <v>494</v>
      </c>
      <c r="R26" s="19" t="s">
        <v>579</v>
      </c>
      <c r="S26" s="13" t="s">
        <v>495</v>
      </c>
      <c r="T26" s="18" t="s">
        <v>580</v>
      </c>
      <c r="U26" s="20" t="s">
        <v>713</v>
      </c>
      <c r="V26" s="14" t="s">
        <v>496</v>
      </c>
      <c r="W26" s="14"/>
      <c r="X26" s="19" t="s">
        <v>497</v>
      </c>
      <c r="Y26" s="14" t="s">
        <v>503</v>
      </c>
      <c r="Z26" s="14" t="s">
        <v>510</v>
      </c>
      <c r="AA26" s="16">
        <v>4.9000000000000004</v>
      </c>
      <c r="AB26" s="14"/>
      <c r="AC26" s="14" t="s">
        <v>510</v>
      </c>
      <c r="AD26" s="16">
        <v>11.8</v>
      </c>
      <c r="AE26" s="17"/>
      <c r="AF26" s="20" t="s">
        <v>576</v>
      </c>
      <c r="AG26" s="16">
        <v>1955</v>
      </c>
      <c r="AH26" s="14" t="s">
        <v>248</v>
      </c>
      <c r="AI26" s="14" t="s">
        <v>249</v>
      </c>
      <c r="AJ26" s="33">
        <v>24.7669</v>
      </c>
      <c r="AK26" s="34">
        <v>-80.91216</v>
      </c>
      <c r="AL26" s="39">
        <f>J26+MAX(Table13[[#This Row],[Highway]:[Pipe]])</f>
        <v>2</v>
      </c>
      <c r="AN26" s="40">
        <v>1</v>
      </c>
      <c r="AO26" s="40" t="str">
        <f t="shared" si="1"/>
        <v/>
      </c>
      <c r="AP26" s="40" t="str">
        <f t="shared" si="2"/>
        <v/>
      </c>
      <c r="AQ26" s="40" t="str">
        <f t="shared" si="3"/>
        <v/>
      </c>
    </row>
    <row r="27" spans="1:43" x14ac:dyDescent="0.45">
      <c r="A27" s="30">
        <v>24.768994444444445</v>
      </c>
      <c r="B27" s="27">
        <v>-80.920608333333334</v>
      </c>
      <c r="C27" s="13" t="s">
        <v>84</v>
      </c>
      <c r="D27" s="13" t="s">
        <v>41</v>
      </c>
      <c r="E27" s="14" t="s">
        <v>85</v>
      </c>
      <c r="F27" s="13" t="s">
        <v>30</v>
      </c>
      <c r="G27" s="14" t="s">
        <v>33</v>
      </c>
      <c r="H27" s="15"/>
      <c r="I27" s="16">
        <v>904604</v>
      </c>
      <c r="J27" s="19">
        <v>1</v>
      </c>
      <c r="K27" s="17" t="s">
        <v>41</v>
      </c>
      <c r="L27" s="17" t="s">
        <v>394</v>
      </c>
      <c r="M27" s="18" t="s">
        <v>651</v>
      </c>
      <c r="N27" s="13" t="s">
        <v>425</v>
      </c>
      <c r="O27" s="14" t="s">
        <v>480</v>
      </c>
      <c r="P27" s="18" t="s">
        <v>650</v>
      </c>
      <c r="Q27" s="14" t="s">
        <v>494</v>
      </c>
      <c r="R27" s="19" t="s">
        <v>579</v>
      </c>
      <c r="S27" s="13" t="s">
        <v>495</v>
      </c>
      <c r="T27" s="18" t="s">
        <v>580</v>
      </c>
      <c r="U27" s="20" t="s">
        <v>712</v>
      </c>
      <c r="V27" s="14" t="s">
        <v>496</v>
      </c>
      <c r="W27" s="14" t="s">
        <v>497</v>
      </c>
      <c r="X27" s="19" t="s">
        <v>497</v>
      </c>
      <c r="Y27" s="14" t="s">
        <v>503</v>
      </c>
      <c r="Z27" s="14" t="s">
        <v>524</v>
      </c>
      <c r="AA27" s="16">
        <v>4.9000000000000004</v>
      </c>
      <c r="AB27" s="14" t="s">
        <v>507</v>
      </c>
      <c r="AC27" s="14" t="s">
        <v>510</v>
      </c>
      <c r="AD27" s="16">
        <v>11.8</v>
      </c>
      <c r="AE27" s="17" t="s">
        <v>557</v>
      </c>
      <c r="AF27" s="20" t="s">
        <v>576</v>
      </c>
      <c r="AG27" s="16">
        <v>1955</v>
      </c>
      <c r="AH27" s="14" t="s">
        <v>266</v>
      </c>
      <c r="AI27" s="14" t="s">
        <v>267</v>
      </c>
      <c r="AJ27" s="33">
        <v>24.768979999999999</v>
      </c>
      <c r="AK27" s="34">
        <v>-80.92062</v>
      </c>
      <c r="AL27" s="39">
        <f>J27+MAX(Table13[[#This Row],[Highway]:[Pipe]])</f>
        <v>2</v>
      </c>
      <c r="AN27" s="40">
        <f t="shared" si="0"/>
        <v>1</v>
      </c>
      <c r="AO27" s="40" t="str">
        <f t="shared" si="1"/>
        <v/>
      </c>
      <c r="AP27" s="40" t="str">
        <f t="shared" si="2"/>
        <v/>
      </c>
      <c r="AQ27" s="40" t="str">
        <f t="shared" si="3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2370-762C-4F96-A9E8-299E8ABD6801}">
  <dimension ref="A1:AQ54"/>
  <sheetViews>
    <sheetView workbookViewId="0">
      <pane ySplit="1" topLeftCell="A2" activePane="bottomLeft" state="frozen"/>
      <selection activeCell="I1" sqref="I1"/>
      <selection pane="bottomLeft" activeCell="A15" sqref="A15:XFD15"/>
    </sheetView>
  </sheetViews>
  <sheetFormatPr defaultRowHeight="14.25" x14ac:dyDescent="0.45"/>
  <cols>
    <col min="1" max="1" width="10.796875" style="28" customWidth="1"/>
    <col min="2" max="2" width="11.06640625" style="28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5" customWidth="1"/>
    <col min="37" max="37" width="10.53125" style="35" customWidth="1"/>
    <col min="38" max="43" width="9.06640625" style="1"/>
  </cols>
  <sheetData>
    <row r="1" spans="1:43" ht="75" customHeight="1" x14ac:dyDescent="0.45">
      <c r="A1" s="29" t="s">
        <v>20</v>
      </c>
      <c r="B1" s="26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570</v>
      </c>
      <c r="H1" s="9" t="s">
        <v>25</v>
      </c>
      <c r="I1" s="10" t="s">
        <v>728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729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726</v>
      </c>
      <c r="AB1" s="7" t="s">
        <v>11</v>
      </c>
      <c r="AC1" s="7" t="s">
        <v>12</v>
      </c>
      <c r="AD1" s="10" t="s">
        <v>727</v>
      </c>
      <c r="AE1" s="7" t="s">
        <v>13</v>
      </c>
      <c r="AF1" s="10" t="s">
        <v>730</v>
      </c>
      <c r="AG1" s="10" t="s">
        <v>731</v>
      </c>
      <c r="AH1" s="11" t="s">
        <v>26</v>
      </c>
      <c r="AI1" s="11" t="s">
        <v>27</v>
      </c>
      <c r="AJ1" s="31" t="s">
        <v>28</v>
      </c>
      <c r="AK1" s="32" t="s">
        <v>29</v>
      </c>
      <c r="AL1" s="36" t="s">
        <v>735</v>
      </c>
      <c r="AM1" s="37" t="s">
        <v>736</v>
      </c>
      <c r="AN1" s="38" t="s">
        <v>497</v>
      </c>
      <c r="AO1" s="38" t="s">
        <v>499</v>
      </c>
      <c r="AP1" s="38" t="s">
        <v>737</v>
      </c>
      <c r="AQ1" s="38" t="s">
        <v>738</v>
      </c>
    </row>
    <row r="2" spans="1:43" x14ac:dyDescent="0.45">
      <c r="A2" s="30">
        <v>24.570097222222223</v>
      </c>
      <c r="B2" s="27">
        <v>-81.669383333333343</v>
      </c>
      <c r="C2" s="13" t="s">
        <v>75</v>
      </c>
      <c r="D2" s="13" t="s">
        <v>76</v>
      </c>
      <c r="E2" s="14" t="s">
        <v>77</v>
      </c>
      <c r="F2" s="13" t="s">
        <v>33</v>
      </c>
      <c r="G2" s="14" t="s">
        <v>33</v>
      </c>
      <c r="H2" s="15"/>
      <c r="I2" s="16">
        <v>904110</v>
      </c>
      <c r="J2" s="19">
        <v>0</v>
      </c>
      <c r="K2" s="17" t="s">
        <v>76</v>
      </c>
      <c r="L2" s="17" t="s">
        <v>76</v>
      </c>
      <c r="M2" s="18" t="s">
        <v>638</v>
      </c>
      <c r="N2" s="13" t="s">
        <v>423</v>
      </c>
      <c r="O2" s="14" t="s">
        <v>483</v>
      </c>
      <c r="P2" s="18" t="s">
        <v>637</v>
      </c>
      <c r="Q2" s="14" t="s">
        <v>494</v>
      </c>
      <c r="R2" s="19" t="s">
        <v>579</v>
      </c>
      <c r="S2" s="13" t="s">
        <v>495</v>
      </c>
      <c r="T2" s="18" t="s">
        <v>580</v>
      </c>
      <c r="U2" s="20" t="s">
        <v>705</v>
      </c>
      <c r="V2" s="14" t="s">
        <v>496</v>
      </c>
      <c r="W2" s="14" t="s">
        <v>497</v>
      </c>
      <c r="X2" s="19" t="s">
        <v>571</v>
      </c>
      <c r="Y2" s="14" t="s">
        <v>503</v>
      </c>
      <c r="Z2" s="14" t="s">
        <v>522</v>
      </c>
      <c r="AA2" s="16">
        <v>0</v>
      </c>
      <c r="AB2" s="14" t="s">
        <v>235</v>
      </c>
      <c r="AC2" s="14" t="s">
        <v>510</v>
      </c>
      <c r="AD2" s="16">
        <v>0</v>
      </c>
      <c r="AE2" s="17" t="s">
        <v>556</v>
      </c>
      <c r="AF2" s="20" t="s">
        <v>576</v>
      </c>
      <c r="AG2" s="16">
        <v>1955</v>
      </c>
      <c r="AH2" s="14" t="s">
        <v>260</v>
      </c>
      <c r="AI2" s="14" t="s">
        <v>261</v>
      </c>
      <c r="AJ2" s="33">
        <v>24.570139999999999</v>
      </c>
      <c r="AK2" s="34">
        <v>-81.669390000000007</v>
      </c>
      <c r="AL2" s="39">
        <f>J2+MAX(Table134[[#This Row],[Highway]:[Pipe]])</f>
        <v>1</v>
      </c>
      <c r="AM2" s="35"/>
      <c r="AN2" s="39">
        <f t="shared" ref="AN2:AN52" si="0">IF(LEFT($W2,1)="H",1,"")</f>
        <v>1</v>
      </c>
      <c r="AO2" s="39" t="str">
        <f t="shared" ref="AO2:AO54" si="1">IF(LEFT($W2,1)="R",3,"")</f>
        <v/>
      </c>
      <c r="AP2" s="39" t="str">
        <f t="shared" ref="AP2:AP54" si="2">IF(LEFT($W2,2)="Pe",5,"")</f>
        <v/>
      </c>
      <c r="AQ2" s="39" t="str">
        <f t="shared" ref="AQ2:AQ54" si="3">IF(LEFT($W2,2)="Pi",7,"")</f>
        <v/>
      </c>
    </row>
    <row r="3" spans="1:43" x14ac:dyDescent="0.45">
      <c r="A3" s="30">
        <v>24.57083888888889</v>
      </c>
      <c r="B3" s="27">
        <v>-81.74955277777778</v>
      </c>
      <c r="C3" s="13" t="s">
        <v>117</v>
      </c>
      <c r="D3" s="13" t="s">
        <v>115</v>
      </c>
      <c r="E3" s="14" t="s">
        <v>116</v>
      </c>
      <c r="F3" s="13" t="s">
        <v>33</v>
      </c>
      <c r="G3" s="14" t="s">
        <v>32</v>
      </c>
      <c r="H3" s="15"/>
      <c r="I3" s="16">
        <v>900125</v>
      </c>
      <c r="J3" s="19">
        <v>0</v>
      </c>
      <c r="K3" s="17" t="s">
        <v>115</v>
      </c>
      <c r="L3" s="17" t="s">
        <v>399</v>
      </c>
      <c r="M3" s="18" t="s">
        <v>630</v>
      </c>
      <c r="N3" s="13" t="s">
        <v>436</v>
      </c>
      <c r="O3" s="14" t="s">
        <v>480</v>
      </c>
      <c r="P3" s="18" t="s">
        <v>598</v>
      </c>
      <c r="Q3" s="14" t="s">
        <v>494</v>
      </c>
      <c r="R3" s="19" t="s">
        <v>579</v>
      </c>
      <c r="S3" s="13" t="s">
        <v>495</v>
      </c>
      <c r="T3" s="18" t="s">
        <v>580</v>
      </c>
      <c r="U3" s="20" t="s">
        <v>667</v>
      </c>
      <c r="V3" s="14" t="s">
        <v>496</v>
      </c>
      <c r="W3" s="14" t="s">
        <v>497</v>
      </c>
      <c r="X3" s="19" t="s">
        <v>571</v>
      </c>
      <c r="Y3" s="14" t="s">
        <v>503</v>
      </c>
      <c r="Z3" s="14" t="s">
        <v>536</v>
      </c>
      <c r="AA3" s="16">
        <v>0</v>
      </c>
      <c r="AB3" s="14" t="s">
        <v>513</v>
      </c>
      <c r="AC3" s="14" t="s">
        <v>510</v>
      </c>
      <c r="AD3" s="16">
        <v>0</v>
      </c>
      <c r="AE3" s="17" t="s">
        <v>556</v>
      </c>
      <c r="AF3" s="20" t="s">
        <v>575</v>
      </c>
      <c r="AG3" s="16">
        <v>1985</v>
      </c>
      <c r="AH3" s="14" t="s">
        <v>284</v>
      </c>
      <c r="AI3" s="14" t="s">
        <v>285</v>
      </c>
      <c r="AJ3" s="33">
        <v>24.570799999999998</v>
      </c>
      <c r="AK3" s="34">
        <v>-81.749529999999993</v>
      </c>
      <c r="AL3" s="39">
        <f>J3+MAX(Table134[[#This Row],[Highway]:[Pipe]])</f>
        <v>1</v>
      </c>
      <c r="AM3" s="35"/>
      <c r="AN3" s="39">
        <f t="shared" si="0"/>
        <v>1</v>
      </c>
      <c r="AO3" s="39" t="str">
        <f t="shared" si="1"/>
        <v/>
      </c>
      <c r="AP3" s="39" t="str">
        <f t="shared" si="2"/>
        <v/>
      </c>
      <c r="AQ3" s="39" t="str">
        <f t="shared" si="3"/>
        <v/>
      </c>
    </row>
    <row r="4" spans="1:43" x14ac:dyDescent="0.45">
      <c r="A4" s="30">
        <v>24.779416666666666</v>
      </c>
      <c r="B4" s="27">
        <v>-80.91513888888889</v>
      </c>
      <c r="C4" s="13" t="s">
        <v>118</v>
      </c>
      <c r="D4" s="13" t="s">
        <v>119</v>
      </c>
      <c r="E4" s="14" t="s">
        <v>120</v>
      </c>
      <c r="F4" s="13" t="s">
        <v>30</v>
      </c>
      <c r="G4" s="14" t="s">
        <v>33</v>
      </c>
      <c r="H4" s="15"/>
      <c r="I4" s="16">
        <v>904600</v>
      </c>
      <c r="J4" s="19">
        <v>0</v>
      </c>
      <c r="K4" s="17" t="s">
        <v>119</v>
      </c>
      <c r="L4" s="17" t="s">
        <v>400</v>
      </c>
      <c r="M4" s="18" t="s">
        <v>646</v>
      </c>
      <c r="N4" s="13" t="s">
        <v>437</v>
      </c>
      <c r="O4" s="14" t="s">
        <v>480</v>
      </c>
      <c r="P4" s="18" t="s">
        <v>645</v>
      </c>
      <c r="Q4" s="14" t="s">
        <v>494</v>
      </c>
      <c r="R4" s="19" t="s">
        <v>579</v>
      </c>
      <c r="S4" s="13" t="s">
        <v>495</v>
      </c>
      <c r="T4" s="18" t="s">
        <v>580</v>
      </c>
      <c r="U4" s="20" t="s">
        <v>709</v>
      </c>
      <c r="V4" s="14" t="s">
        <v>496</v>
      </c>
      <c r="W4" s="14" t="s">
        <v>497</v>
      </c>
      <c r="X4" s="19" t="s">
        <v>571</v>
      </c>
      <c r="Y4" s="14" t="s">
        <v>503</v>
      </c>
      <c r="Z4" s="14" t="s">
        <v>524</v>
      </c>
      <c r="AA4" s="16">
        <v>0</v>
      </c>
      <c r="AB4" s="14" t="s">
        <v>548</v>
      </c>
      <c r="AC4" s="14"/>
      <c r="AD4" s="16">
        <v>0</v>
      </c>
      <c r="AE4" s="17" t="s">
        <v>557</v>
      </c>
      <c r="AF4" s="20" t="s">
        <v>576</v>
      </c>
      <c r="AG4" s="16">
        <v>1967</v>
      </c>
      <c r="AH4" s="14" t="s">
        <v>286</v>
      </c>
      <c r="AI4" s="14" t="s">
        <v>287</v>
      </c>
      <c r="AJ4" s="33">
        <v>24.779419999999998</v>
      </c>
      <c r="AK4" s="34">
        <v>-80.915139999999994</v>
      </c>
      <c r="AL4" s="39">
        <f>J4+MAX(Table134[[#This Row],[Highway]:[Pipe]])</f>
        <v>1</v>
      </c>
      <c r="AM4" s="35"/>
      <c r="AN4" s="39">
        <f t="shared" si="0"/>
        <v>1</v>
      </c>
      <c r="AO4" s="39" t="str">
        <f t="shared" si="1"/>
        <v/>
      </c>
      <c r="AP4" s="39" t="str">
        <f t="shared" si="2"/>
        <v/>
      </c>
      <c r="AQ4" s="39" t="str">
        <f t="shared" si="3"/>
        <v/>
      </c>
    </row>
    <row r="5" spans="1:43" x14ac:dyDescent="0.45">
      <c r="A5" s="30">
        <v>24.570722222222223</v>
      </c>
      <c r="B5" s="27">
        <v>-81.749575000000007</v>
      </c>
      <c r="C5" s="13" t="s">
        <v>732</v>
      </c>
      <c r="D5" s="13" t="s">
        <v>147</v>
      </c>
      <c r="E5" s="14" t="s">
        <v>148</v>
      </c>
      <c r="F5" s="13" t="s">
        <v>33</v>
      </c>
      <c r="G5" s="14" t="s">
        <v>31</v>
      </c>
      <c r="H5" s="15"/>
      <c r="I5" s="16">
        <v>900086</v>
      </c>
      <c r="J5" s="19">
        <v>0</v>
      </c>
      <c r="K5" s="17" t="s">
        <v>147</v>
      </c>
      <c r="L5" s="17" t="s">
        <v>403</v>
      </c>
      <c r="M5" s="18" t="s">
        <v>599</v>
      </c>
      <c r="N5" s="13" t="s">
        <v>446</v>
      </c>
      <c r="O5" s="14" t="s">
        <v>484</v>
      </c>
      <c r="P5" s="18" t="s">
        <v>598</v>
      </c>
      <c r="Q5" s="14" t="s">
        <v>494</v>
      </c>
      <c r="R5" s="19" t="s">
        <v>579</v>
      </c>
      <c r="S5" s="13" t="s">
        <v>495</v>
      </c>
      <c r="T5" s="18" t="s">
        <v>580</v>
      </c>
      <c r="U5" s="20" t="s">
        <v>667</v>
      </c>
      <c r="V5" s="14" t="s">
        <v>496</v>
      </c>
      <c r="W5" s="14"/>
      <c r="X5" s="19" t="s">
        <v>497</v>
      </c>
      <c r="Y5" s="14" t="s">
        <v>503</v>
      </c>
      <c r="Z5" s="14" t="s">
        <v>509</v>
      </c>
      <c r="AA5" s="16">
        <v>0</v>
      </c>
      <c r="AB5" s="14" t="s">
        <v>537</v>
      </c>
      <c r="AC5" s="14" t="s">
        <v>510</v>
      </c>
      <c r="AD5" s="16">
        <v>0</v>
      </c>
      <c r="AE5" s="17" t="s">
        <v>556</v>
      </c>
      <c r="AF5" s="20" t="s">
        <v>575</v>
      </c>
      <c r="AG5" s="16">
        <v>1978</v>
      </c>
      <c r="AH5" s="14" t="s">
        <v>313</v>
      </c>
      <c r="AI5" s="14" t="s">
        <v>314</v>
      </c>
      <c r="AJ5" s="33">
        <v>24.570630000000001</v>
      </c>
      <c r="AK5" s="34">
        <v>-81.749470000000002</v>
      </c>
      <c r="AL5" s="39">
        <f>J5+MAX(Table134[[#This Row],[Highway]:[Pipe]])</f>
        <v>1</v>
      </c>
      <c r="AM5" s="35"/>
      <c r="AN5" s="39">
        <v>1</v>
      </c>
      <c r="AO5" s="39" t="str">
        <f t="shared" si="1"/>
        <v/>
      </c>
      <c r="AP5" s="39" t="str">
        <f t="shared" si="2"/>
        <v/>
      </c>
      <c r="AQ5" s="39" t="str">
        <f t="shared" si="3"/>
        <v/>
      </c>
    </row>
    <row r="6" spans="1:43" x14ac:dyDescent="0.45">
      <c r="A6" s="30">
        <v>24.730444444444444</v>
      </c>
      <c r="B6" s="27">
        <v>-81.029472222222225</v>
      </c>
      <c r="C6" s="13" t="s">
        <v>228</v>
      </c>
      <c r="D6" s="13" t="s">
        <v>229</v>
      </c>
      <c r="E6" s="14" t="s">
        <v>230</v>
      </c>
      <c r="F6" s="13" t="s">
        <v>33</v>
      </c>
      <c r="G6" s="14" t="s">
        <v>33</v>
      </c>
      <c r="H6" s="15"/>
      <c r="I6" s="16">
        <v>900126</v>
      </c>
      <c r="J6" s="19">
        <v>0</v>
      </c>
      <c r="K6" s="17" t="s">
        <v>229</v>
      </c>
      <c r="L6" s="17" t="s">
        <v>412</v>
      </c>
      <c r="M6" s="18" t="s">
        <v>581</v>
      </c>
      <c r="N6" s="13" t="s">
        <v>476</v>
      </c>
      <c r="O6" s="14" t="s">
        <v>483</v>
      </c>
      <c r="P6" s="18" t="s">
        <v>631</v>
      </c>
      <c r="Q6" s="14" t="s">
        <v>494</v>
      </c>
      <c r="R6" s="19" t="s">
        <v>579</v>
      </c>
      <c r="S6" s="13" t="s">
        <v>495</v>
      </c>
      <c r="T6" s="18" t="s">
        <v>580</v>
      </c>
      <c r="U6" s="20" t="s">
        <v>698</v>
      </c>
      <c r="V6" s="14" t="s">
        <v>496</v>
      </c>
      <c r="W6" s="14" t="s">
        <v>497</v>
      </c>
      <c r="X6" s="19" t="s">
        <v>571</v>
      </c>
      <c r="Y6" s="14" t="s">
        <v>503</v>
      </c>
      <c r="Z6" s="14" t="s">
        <v>533</v>
      </c>
      <c r="AA6" s="16">
        <v>0</v>
      </c>
      <c r="AB6" s="14" t="s">
        <v>529</v>
      </c>
      <c r="AC6" s="14" t="s">
        <v>510</v>
      </c>
      <c r="AD6" s="16">
        <v>0</v>
      </c>
      <c r="AE6" s="17" t="s">
        <v>556</v>
      </c>
      <c r="AF6" s="20" t="s">
        <v>575</v>
      </c>
      <c r="AG6" s="16">
        <v>1982</v>
      </c>
      <c r="AH6" s="14" t="s">
        <v>381</v>
      </c>
      <c r="AI6" s="14" t="s">
        <v>382</v>
      </c>
      <c r="AJ6" s="33">
        <v>24.730460000000001</v>
      </c>
      <c r="AK6" s="34">
        <v>-81.02946</v>
      </c>
      <c r="AL6" s="39">
        <f>J6+MAX(Table134[[#This Row],[Highway]:[Pipe]])</f>
        <v>1</v>
      </c>
      <c r="AM6" s="35"/>
      <c r="AN6" s="39">
        <f t="shared" si="0"/>
        <v>1</v>
      </c>
      <c r="AO6" s="39" t="str">
        <f t="shared" si="1"/>
        <v/>
      </c>
      <c r="AP6" s="39" t="str">
        <f t="shared" si="2"/>
        <v/>
      </c>
      <c r="AQ6" s="39" t="str">
        <f t="shared" si="3"/>
        <v/>
      </c>
    </row>
    <row r="7" spans="1:43" x14ac:dyDescent="0.45">
      <c r="A7" s="30">
        <v>24.74602777777778</v>
      </c>
      <c r="B7" s="27">
        <v>-80.982527777777776</v>
      </c>
      <c r="C7" s="13" t="s">
        <v>81</v>
      </c>
      <c r="D7" s="13" t="s">
        <v>82</v>
      </c>
      <c r="E7" s="14" t="s">
        <v>83</v>
      </c>
      <c r="F7" s="13" t="s">
        <v>33</v>
      </c>
      <c r="G7" s="14" t="s">
        <v>33</v>
      </c>
      <c r="H7" s="15"/>
      <c r="I7" s="16">
        <v>903803</v>
      </c>
      <c r="J7" s="19">
        <v>0</v>
      </c>
      <c r="K7" s="17" t="s">
        <v>82</v>
      </c>
      <c r="L7" s="17" t="s">
        <v>393</v>
      </c>
      <c r="M7" s="18" t="s">
        <v>573</v>
      </c>
      <c r="N7" s="13" t="s">
        <v>424</v>
      </c>
      <c r="O7" s="14" t="s">
        <v>485</v>
      </c>
      <c r="P7" s="18" t="s">
        <v>635</v>
      </c>
      <c r="Q7" s="14" t="s">
        <v>494</v>
      </c>
      <c r="R7" s="19" t="s">
        <v>579</v>
      </c>
      <c r="S7" s="13" t="s">
        <v>495</v>
      </c>
      <c r="T7" s="18" t="s">
        <v>580</v>
      </c>
      <c r="U7" s="20" t="s">
        <v>574</v>
      </c>
      <c r="V7" s="14" t="s">
        <v>496</v>
      </c>
      <c r="W7" s="14" t="s">
        <v>497</v>
      </c>
      <c r="X7" s="19" t="s">
        <v>571</v>
      </c>
      <c r="Y7" s="14" t="s">
        <v>503</v>
      </c>
      <c r="Z7" s="14" t="s">
        <v>515</v>
      </c>
      <c r="AA7" s="16">
        <v>0</v>
      </c>
      <c r="AB7" s="14" t="s">
        <v>235</v>
      </c>
      <c r="AC7" s="14" t="s">
        <v>510</v>
      </c>
      <c r="AD7" s="16">
        <v>0</v>
      </c>
      <c r="AE7" s="17" t="s">
        <v>562</v>
      </c>
      <c r="AF7" s="20" t="s">
        <v>572</v>
      </c>
      <c r="AG7" s="16">
        <v>2010</v>
      </c>
      <c r="AH7" s="14" t="s">
        <v>264</v>
      </c>
      <c r="AI7" s="14" t="s">
        <v>265</v>
      </c>
      <c r="AJ7" s="33">
        <v>24.746030000000001</v>
      </c>
      <c r="AK7" s="34">
        <v>-80.982529999999997</v>
      </c>
      <c r="AL7" s="39">
        <f>J7+MAX(Table134[[#This Row],[Highway]:[Pipe]])</f>
        <v>1</v>
      </c>
      <c r="AM7" s="35"/>
      <c r="AN7" s="39">
        <f t="shared" si="0"/>
        <v>1</v>
      </c>
      <c r="AO7" s="39" t="str">
        <f t="shared" si="1"/>
        <v/>
      </c>
      <c r="AP7" s="39" t="str">
        <f t="shared" si="2"/>
        <v/>
      </c>
      <c r="AQ7" s="39" t="str">
        <f t="shared" si="3"/>
        <v/>
      </c>
    </row>
    <row r="8" spans="1:43" x14ac:dyDescent="0.45">
      <c r="A8" s="30">
        <v>24.730563888888888</v>
      </c>
      <c r="B8" s="27">
        <v>-81.013372222222216</v>
      </c>
      <c r="C8" s="13" t="s">
        <v>51</v>
      </c>
      <c r="D8" s="13" t="s">
        <v>52</v>
      </c>
      <c r="E8" s="14" t="s">
        <v>53</v>
      </c>
      <c r="F8" s="13" t="s">
        <v>33</v>
      </c>
      <c r="G8" s="14" t="s">
        <v>33</v>
      </c>
      <c r="H8" s="15"/>
      <c r="I8" s="16">
        <v>904540</v>
      </c>
      <c r="J8" s="19">
        <v>0</v>
      </c>
      <c r="K8" s="17" t="s">
        <v>52</v>
      </c>
      <c r="L8" s="17" t="s">
        <v>52</v>
      </c>
      <c r="M8" s="18" t="s">
        <v>644</v>
      </c>
      <c r="N8" s="13" t="s">
        <v>416</v>
      </c>
      <c r="O8" s="14" t="s">
        <v>485</v>
      </c>
      <c r="P8" s="18" t="s">
        <v>643</v>
      </c>
      <c r="Q8" s="14" t="s">
        <v>494</v>
      </c>
      <c r="R8" s="19" t="s">
        <v>579</v>
      </c>
      <c r="S8" s="13" t="s">
        <v>495</v>
      </c>
      <c r="T8" s="18" t="s">
        <v>580</v>
      </c>
      <c r="U8" s="20" t="s">
        <v>708</v>
      </c>
      <c r="V8" s="14" t="s">
        <v>496</v>
      </c>
      <c r="W8" s="14" t="s">
        <v>497</v>
      </c>
      <c r="X8" s="19" t="s">
        <v>497</v>
      </c>
      <c r="Y8" s="14" t="s">
        <v>733</v>
      </c>
      <c r="Z8" s="14" t="s">
        <v>525</v>
      </c>
      <c r="AA8" s="16">
        <v>0</v>
      </c>
      <c r="AB8" s="14" t="s">
        <v>539</v>
      </c>
      <c r="AC8" s="14" t="s">
        <v>510</v>
      </c>
      <c r="AD8" s="16">
        <v>0</v>
      </c>
      <c r="AE8" s="17" t="s">
        <v>556</v>
      </c>
      <c r="AF8" s="20" t="s">
        <v>577</v>
      </c>
      <c r="AG8" s="16">
        <v>1977</v>
      </c>
      <c r="AH8" s="14" t="s">
        <v>244</v>
      </c>
      <c r="AI8" s="14" t="s">
        <v>245</v>
      </c>
      <c r="AJ8" s="33">
        <v>24.730560000000001</v>
      </c>
      <c r="AK8" s="34">
        <v>-81.013360000000006</v>
      </c>
      <c r="AL8" s="39">
        <f>J8+MAX(Table134[[#This Row],[Highway]:[Pipe]])</f>
        <v>1</v>
      </c>
      <c r="AM8" s="35"/>
      <c r="AN8" s="39">
        <f t="shared" si="0"/>
        <v>1</v>
      </c>
      <c r="AO8" s="39" t="str">
        <f t="shared" si="1"/>
        <v/>
      </c>
      <c r="AP8" s="39" t="str">
        <f t="shared" si="2"/>
        <v/>
      </c>
      <c r="AQ8" s="39" t="str">
        <f t="shared" si="3"/>
        <v/>
      </c>
    </row>
    <row r="9" spans="1:43" x14ac:dyDescent="0.45">
      <c r="A9" s="30">
        <v>25.283816666666667</v>
      </c>
      <c r="B9" s="27">
        <v>-80.330224999999999</v>
      </c>
      <c r="C9" s="13" t="s">
        <v>109</v>
      </c>
      <c r="D9" s="13" t="s">
        <v>110</v>
      </c>
      <c r="E9" s="14" t="s">
        <v>111</v>
      </c>
      <c r="F9" s="13" t="s">
        <v>33</v>
      </c>
      <c r="G9" s="14" t="s">
        <v>33</v>
      </c>
      <c r="H9" s="15"/>
      <c r="I9" s="16">
        <v>904980</v>
      </c>
      <c r="J9" s="19">
        <v>0</v>
      </c>
      <c r="K9" s="17" t="s">
        <v>110</v>
      </c>
      <c r="L9" s="17" t="s">
        <v>110</v>
      </c>
      <c r="M9" s="18" t="s">
        <v>655</v>
      </c>
      <c r="N9" s="13" t="s">
        <v>434</v>
      </c>
      <c r="O9" s="14" t="s">
        <v>481</v>
      </c>
      <c r="P9" s="18" t="s">
        <v>654</v>
      </c>
      <c r="Q9" s="14" t="s">
        <v>494</v>
      </c>
      <c r="R9" s="19" t="s">
        <v>579</v>
      </c>
      <c r="S9" s="13" t="s">
        <v>495</v>
      </c>
      <c r="T9" s="18" t="s">
        <v>580</v>
      </c>
      <c r="U9" s="20" t="s">
        <v>714</v>
      </c>
      <c r="V9" s="14" t="s">
        <v>496</v>
      </c>
      <c r="W9" s="14" t="s">
        <v>497</v>
      </c>
      <c r="X9" s="19" t="s">
        <v>571</v>
      </c>
      <c r="Y9" s="14" t="s">
        <v>733</v>
      </c>
      <c r="Z9" s="14" t="s">
        <v>526</v>
      </c>
      <c r="AA9" s="16">
        <v>0</v>
      </c>
      <c r="AB9" s="14" t="s">
        <v>513</v>
      </c>
      <c r="AC9" s="14" t="s">
        <v>510</v>
      </c>
      <c r="AD9" s="16">
        <v>0</v>
      </c>
      <c r="AE9" s="17" t="s">
        <v>556</v>
      </c>
      <c r="AF9" s="20" t="s">
        <v>576</v>
      </c>
      <c r="AG9" s="16">
        <v>1968</v>
      </c>
      <c r="AH9" s="14" t="s">
        <v>280</v>
      </c>
      <c r="AI9" s="14" t="s">
        <v>281</v>
      </c>
      <c r="AJ9" s="33">
        <v>25.28378</v>
      </c>
      <c r="AK9" s="34">
        <v>-80.330250000000007</v>
      </c>
      <c r="AL9" s="39">
        <f>J9+MAX(Table134[[#This Row],[Highway]:[Pipe]])</f>
        <v>1</v>
      </c>
      <c r="AM9" s="35"/>
      <c r="AN9" s="39">
        <f t="shared" si="0"/>
        <v>1</v>
      </c>
      <c r="AO9" s="39" t="str">
        <f t="shared" si="1"/>
        <v/>
      </c>
      <c r="AP9" s="39" t="str">
        <f t="shared" si="2"/>
        <v/>
      </c>
      <c r="AQ9" s="39" t="str">
        <f t="shared" si="3"/>
        <v/>
      </c>
    </row>
    <row r="10" spans="1:43" x14ac:dyDescent="0.45">
      <c r="A10" s="30">
        <v>24.603486111111113</v>
      </c>
      <c r="B10" s="27">
        <v>-81.570902777777775</v>
      </c>
      <c r="C10" s="13" t="s">
        <v>112</v>
      </c>
      <c r="D10" s="13" t="s">
        <v>113</v>
      </c>
      <c r="E10" s="14" t="s">
        <v>114</v>
      </c>
      <c r="F10" s="13" t="s">
        <v>33</v>
      </c>
      <c r="G10" s="14" t="s">
        <v>33</v>
      </c>
      <c r="H10" s="15"/>
      <c r="I10" s="16">
        <v>904155</v>
      </c>
      <c r="J10" s="19">
        <v>0</v>
      </c>
      <c r="K10" s="17" t="s">
        <v>113</v>
      </c>
      <c r="L10" s="17" t="s">
        <v>113</v>
      </c>
      <c r="M10" s="18" t="s">
        <v>640</v>
      </c>
      <c r="N10" s="13" t="s">
        <v>435</v>
      </c>
      <c r="O10" s="14" t="s">
        <v>483</v>
      </c>
      <c r="P10" s="18" t="s">
        <v>639</v>
      </c>
      <c r="Q10" s="14" t="s">
        <v>494</v>
      </c>
      <c r="R10" s="19" t="s">
        <v>579</v>
      </c>
      <c r="S10" s="13" t="s">
        <v>495</v>
      </c>
      <c r="T10" s="18" t="s">
        <v>580</v>
      </c>
      <c r="U10" s="20" t="s">
        <v>706</v>
      </c>
      <c r="V10" s="14" t="s">
        <v>496</v>
      </c>
      <c r="W10" s="14" t="s">
        <v>497</v>
      </c>
      <c r="X10" s="19" t="s">
        <v>571</v>
      </c>
      <c r="Y10" s="14" t="s">
        <v>733</v>
      </c>
      <c r="Z10" s="14" t="s">
        <v>514</v>
      </c>
      <c r="AA10" s="16">
        <v>0</v>
      </c>
      <c r="AB10" s="14" t="s">
        <v>542</v>
      </c>
      <c r="AC10" s="14" t="s">
        <v>510</v>
      </c>
      <c r="AD10" s="16">
        <v>0</v>
      </c>
      <c r="AE10" s="17" t="s">
        <v>556</v>
      </c>
      <c r="AF10" s="20" t="s">
        <v>576</v>
      </c>
      <c r="AG10" s="16">
        <v>1968</v>
      </c>
      <c r="AH10" s="14" t="s">
        <v>282</v>
      </c>
      <c r="AI10" s="14" t="s">
        <v>283</v>
      </c>
      <c r="AJ10" s="33">
        <v>24.6035</v>
      </c>
      <c r="AK10" s="34">
        <v>-81.570869999999999</v>
      </c>
      <c r="AL10" s="39">
        <f>J10+MAX(Table134[[#This Row],[Highway]:[Pipe]])</f>
        <v>1</v>
      </c>
      <c r="AM10" s="35"/>
      <c r="AN10" s="39">
        <f t="shared" si="0"/>
        <v>1</v>
      </c>
      <c r="AO10" s="39" t="str">
        <f t="shared" si="1"/>
        <v/>
      </c>
      <c r="AP10" s="39" t="str">
        <f t="shared" si="2"/>
        <v/>
      </c>
      <c r="AQ10" s="39" t="str">
        <f t="shared" si="3"/>
        <v/>
      </c>
    </row>
    <row r="11" spans="1:43" x14ac:dyDescent="0.45">
      <c r="A11" s="30">
        <v>25.137663888888898</v>
      </c>
      <c r="B11" s="27">
        <v>-80.402211111111114</v>
      </c>
      <c r="C11" s="13" t="s">
        <v>156</v>
      </c>
      <c r="D11" s="13" t="s">
        <v>38</v>
      </c>
      <c r="E11" s="14" t="s">
        <v>157</v>
      </c>
      <c r="F11" s="13" t="s">
        <v>158</v>
      </c>
      <c r="G11" s="14" t="s">
        <v>31</v>
      </c>
      <c r="H11" s="15"/>
      <c r="I11" s="16">
        <v>900073</v>
      </c>
      <c r="J11" s="19">
        <v>0</v>
      </c>
      <c r="K11" s="17" t="s">
        <v>38</v>
      </c>
      <c r="L11" s="17" t="s">
        <v>38</v>
      </c>
      <c r="M11" s="18" t="s">
        <v>590</v>
      </c>
      <c r="N11" s="13" t="s">
        <v>450</v>
      </c>
      <c r="O11" s="14" t="s">
        <v>485</v>
      </c>
      <c r="P11" s="18" t="s">
        <v>589</v>
      </c>
      <c r="Q11" s="14" t="s">
        <v>494</v>
      </c>
      <c r="R11" s="19" t="s">
        <v>579</v>
      </c>
      <c r="S11" s="13" t="s">
        <v>495</v>
      </c>
      <c r="T11" s="18" t="s">
        <v>580</v>
      </c>
      <c r="U11" s="20" t="s">
        <v>662</v>
      </c>
      <c r="V11" s="14" t="s">
        <v>496</v>
      </c>
      <c r="W11" s="14" t="s">
        <v>497</v>
      </c>
      <c r="X11" s="19" t="s">
        <v>497</v>
      </c>
      <c r="Y11" s="14" t="s">
        <v>733</v>
      </c>
      <c r="Z11" s="14" t="s">
        <v>530</v>
      </c>
      <c r="AA11" s="16">
        <v>0</v>
      </c>
      <c r="AB11" s="14" t="s">
        <v>507</v>
      </c>
      <c r="AC11" s="14" t="s">
        <v>510</v>
      </c>
      <c r="AD11" s="16">
        <v>0</v>
      </c>
      <c r="AE11" s="17" t="s">
        <v>556</v>
      </c>
      <c r="AF11" s="20" t="s">
        <v>575</v>
      </c>
      <c r="AG11" s="16">
        <v>1973</v>
      </c>
      <c r="AH11" s="14" t="s">
        <v>717</v>
      </c>
      <c r="AI11" s="14" t="s">
        <v>321</v>
      </c>
      <c r="AJ11" s="33">
        <v>25.13767</v>
      </c>
      <c r="AK11" s="34">
        <v>-80.402209999999997</v>
      </c>
      <c r="AL11" s="39">
        <f>J11+MAX(Table134[[#This Row],[Highway]:[Pipe]])</f>
        <v>1</v>
      </c>
      <c r="AM11" s="35"/>
      <c r="AN11" s="39">
        <f t="shared" si="0"/>
        <v>1</v>
      </c>
      <c r="AO11" s="39" t="str">
        <f t="shared" si="1"/>
        <v/>
      </c>
      <c r="AP11" s="39" t="str">
        <f t="shared" si="2"/>
        <v/>
      </c>
      <c r="AQ11" s="39" t="str">
        <f t="shared" si="3"/>
        <v/>
      </c>
    </row>
    <row r="12" spans="1:43" x14ac:dyDescent="0.45">
      <c r="A12" s="30">
        <v>25.137738888888901</v>
      </c>
      <c r="B12" s="27">
        <v>-80.402447222222222</v>
      </c>
      <c r="C12" s="13" t="s">
        <v>159</v>
      </c>
      <c r="D12" s="13" t="s">
        <v>38</v>
      </c>
      <c r="E12" s="14" t="s">
        <v>157</v>
      </c>
      <c r="F12" s="13" t="s">
        <v>158</v>
      </c>
      <c r="G12" s="14" t="s">
        <v>32</v>
      </c>
      <c r="H12" s="15"/>
      <c r="I12" s="16">
        <v>900130</v>
      </c>
      <c r="J12" s="19">
        <v>0</v>
      </c>
      <c r="K12" s="17" t="s">
        <v>38</v>
      </c>
      <c r="L12" s="17" t="s">
        <v>38</v>
      </c>
      <c r="M12" s="18" t="s">
        <v>633</v>
      </c>
      <c r="N12" s="13" t="s">
        <v>450</v>
      </c>
      <c r="O12" s="14" t="s">
        <v>485</v>
      </c>
      <c r="P12" s="18" t="s">
        <v>589</v>
      </c>
      <c r="Q12" s="14" t="s">
        <v>494</v>
      </c>
      <c r="R12" s="19" t="s">
        <v>579</v>
      </c>
      <c r="S12" s="13" t="s">
        <v>495</v>
      </c>
      <c r="T12" s="18" t="s">
        <v>580</v>
      </c>
      <c r="U12" s="20" t="s">
        <v>662</v>
      </c>
      <c r="V12" s="14" t="s">
        <v>496</v>
      </c>
      <c r="W12" s="14" t="s">
        <v>497</v>
      </c>
      <c r="X12" s="19" t="s">
        <v>497</v>
      </c>
      <c r="Y12" s="14" t="s">
        <v>734</v>
      </c>
      <c r="Z12" s="14" t="s">
        <v>530</v>
      </c>
      <c r="AA12" s="16">
        <v>0</v>
      </c>
      <c r="AB12" s="14" t="s">
        <v>507</v>
      </c>
      <c r="AC12" s="14" t="s">
        <v>510</v>
      </c>
      <c r="AD12" s="16">
        <v>0</v>
      </c>
      <c r="AE12" s="17" t="s">
        <v>556</v>
      </c>
      <c r="AF12" s="20" t="s">
        <v>575</v>
      </c>
      <c r="AG12" s="16">
        <v>1993</v>
      </c>
      <c r="AH12" s="14" t="s">
        <v>718</v>
      </c>
      <c r="AI12" s="14" t="s">
        <v>322</v>
      </c>
      <c r="AJ12" s="33">
        <v>25.137720000000002</v>
      </c>
      <c r="AK12" s="34">
        <v>-80.402429999999995</v>
      </c>
      <c r="AL12" s="39">
        <f>J12+MAX(Table134[[#This Row],[Highway]:[Pipe]])</f>
        <v>1</v>
      </c>
      <c r="AM12" s="35"/>
      <c r="AN12" s="39">
        <f t="shared" si="0"/>
        <v>1</v>
      </c>
      <c r="AO12" s="39" t="str">
        <f t="shared" si="1"/>
        <v/>
      </c>
      <c r="AP12" s="39" t="str">
        <f t="shared" si="2"/>
        <v/>
      </c>
      <c r="AQ12" s="39" t="str">
        <f t="shared" si="3"/>
        <v/>
      </c>
    </row>
    <row r="13" spans="1:43" x14ac:dyDescent="0.45">
      <c r="A13" s="30">
        <v>24.939611111111113</v>
      </c>
      <c r="B13" s="27">
        <v>-80.610544444444443</v>
      </c>
      <c r="C13" s="13" t="s">
        <v>233</v>
      </c>
      <c r="D13" s="13" t="s">
        <v>39</v>
      </c>
      <c r="E13" s="14" t="s">
        <v>234</v>
      </c>
      <c r="F13" s="13" t="s">
        <v>33</v>
      </c>
      <c r="G13" s="14" t="s">
        <v>33</v>
      </c>
      <c r="H13" s="15"/>
      <c r="I13" s="16"/>
      <c r="J13" s="19">
        <v>0</v>
      </c>
      <c r="K13" s="17" t="s">
        <v>39</v>
      </c>
      <c r="L13" s="17" t="s">
        <v>39</v>
      </c>
      <c r="M13" s="18" t="s">
        <v>33</v>
      </c>
      <c r="N13" s="13" t="s">
        <v>478</v>
      </c>
      <c r="O13" s="14" t="s">
        <v>480</v>
      </c>
      <c r="P13" s="18" t="s">
        <v>33</v>
      </c>
      <c r="Q13" s="14" t="s">
        <v>494</v>
      </c>
      <c r="R13" s="19" t="s">
        <v>33</v>
      </c>
      <c r="S13" s="13" t="s">
        <v>495</v>
      </c>
      <c r="T13" s="18" t="s">
        <v>33</v>
      </c>
      <c r="U13" s="20" t="s">
        <v>33</v>
      </c>
      <c r="V13" s="14" t="s">
        <v>496</v>
      </c>
      <c r="W13" s="14" t="s">
        <v>500</v>
      </c>
      <c r="X13" s="19" t="s">
        <v>33</v>
      </c>
      <c r="Y13" s="14" t="s">
        <v>503</v>
      </c>
      <c r="Z13" s="14" t="s">
        <v>531</v>
      </c>
      <c r="AA13" s="16" t="s">
        <v>33</v>
      </c>
      <c r="AB13" s="14" t="s">
        <v>542</v>
      </c>
      <c r="AC13" s="14" t="s">
        <v>510</v>
      </c>
      <c r="AD13" s="16" t="s">
        <v>33</v>
      </c>
      <c r="AE13" s="17" t="s">
        <v>569</v>
      </c>
      <c r="AF13" s="20" t="s">
        <v>33</v>
      </c>
      <c r="AG13" s="16" t="s">
        <v>33</v>
      </c>
      <c r="AH13" s="14" t="s">
        <v>385</v>
      </c>
      <c r="AI13" s="14" t="s">
        <v>386</v>
      </c>
      <c r="AJ13" s="33" t="s">
        <v>33</v>
      </c>
      <c r="AK13" s="34" t="s">
        <v>33</v>
      </c>
      <c r="AL13" s="39">
        <f>J13+MAX(Table134[[#This Row],[Highway]:[Pipe]])</f>
        <v>7</v>
      </c>
      <c r="AM13" s="35"/>
      <c r="AN13" s="39" t="str">
        <f t="shared" si="0"/>
        <v/>
      </c>
      <c r="AO13" s="39" t="str">
        <f t="shared" si="1"/>
        <v/>
      </c>
      <c r="AP13" s="39" t="str">
        <f t="shared" si="2"/>
        <v/>
      </c>
      <c r="AQ13" s="39">
        <f t="shared" si="3"/>
        <v>7</v>
      </c>
    </row>
    <row r="14" spans="1:43" x14ac:dyDescent="0.45">
      <c r="A14" s="30">
        <v>24.730555555555554</v>
      </c>
      <c r="B14" s="27">
        <v>-81.013361111111109</v>
      </c>
      <c r="C14" s="13" t="s">
        <v>78</v>
      </c>
      <c r="D14" s="13" t="s">
        <v>79</v>
      </c>
      <c r="E14" s="14" t="s">
        <v>80</v>
      </c>
      <c r="F14" s="13" t="s">
        <v>33</v>
      </c>
      <c r="G14" s="14" t="s">
        <v>33</v>
      </c>
      <c r="H14" s="15"/>
      <c r="I14" s="16">
        <v>904540</v>
      </c>
      <c r="J14" s="19">
        <v>0</v>
      </c>
      <c r="K14" s="17" t="s">
        <v>79</v>
      </c>
      <c r="L14" s="17" t="s">
        <v>392</v>
      </c>
      <c r="M14" s="18" t="s">
        <v>644</v>
      </c>
      <c r="N14" s="13" t="s">
        <v>424</v>
      </c>
      <c r="O14" s="14" t="s">
        <v>480</v>
      </c>
      <c r="P14" s="18" t="s">
        <v>643</v>
      </c>
      <c r="Q14" s="14" t="s">
        <v>494</v>
      </c>
      <c r="R14" s="19" t="s">
        <v>579</v>
      </c>
      <c r="S14" s="13" t="s">
        <v>495</v>
      </c>
      <c r="T14" s="18" t="s">
        <v>580</v>
      </c>
      <c r="U14" s="20" t="s">
        <v>708</v>
      </c>
      <c r="V14" s="14" t="s">
        <v>496</v>
      </c>
      <c r="W14" s="14" t="s">
        <v>497</v>
      </c>
      <c r="X14" s="19" t="s">
        <v>497</v>
      </c>
      <c r="Y14" s="14" t="s">
        <v>503</v>
      </c>
      <c r="Z14" s="14" t="s">
        <v>521</v>
      </c>
      <c r="AA14" s="16">
        <v>0</v>
      </c>
      <c r="AB14" s="14" t="s">
        <v>515</v>
      </c>
      <c r="AC14" s="14" t="s">
        <v>510</v>
      </c>
      <c r="AD14" s="16">
        <v>0</v>
      </c>
      <c r="AE14" s="17" t="s">
        <v>557</v>
      </c>
      <c r="AF14" s="20" t="s">
        <v>577</v>
      </c>
      <c r="AG14" s="16">
        <v>1977</v>
      </c>
      <c r="AH14" s="14" t="s">
        <v>262</v>
      </c>
      <c r="AI14" s="14" t="s">
        <v>263</v>
      </c>
      <c r="AJ14" s="33">
        <v>24.730560000000001</v>
      </c>
      <c r="AK14" s="34">
        <v>-81.013360000000006</v>
      </c>
      <c r="AL14" s="39">
        <f>J14+MAX(Table134[[#This Row],[Highway]:[Pipe]])</f>
        <v>1</v>
      </c>
      <c r="AM14" s="35"/>
      <c r="AN14" s="39">
        <f t="shared" si="0"/>
        <v>1</v>
      </c>
      <c r="AO14" s="39" t="str">
        <f t="shared" si="1"/>
        <v/>
      </c>
      <c r="AP14" s="39" t="str">
        <f t="shared" si="2"/>
        <v/>
      </c>
      <c r="AQ14" s="39" t="str">
        <f t="shared" si="3"/>
        <v/>
      </c>
    </row>
    <row r="15" spans="1:43" x14ac:dyDescent="0.45">
      <c r="A15" s="30">
        <v>25.326824999999999</v>
      </c>
      <c r="B15" s="27">
        <v>-80.265966666666671</v>
      </c>
      <c r="C15" s="13" t="s">
        <v>95</v>
      </c>
      <c r="D15" s="13" t="s">
        <v>96</v>
      </c>
      <c r="E15" s="14" t="s">
        <v>97</v>
      </c>
      <c r="F15" s="13" t="s">
        <v>35</v>
      </c>
      <c r="G15" s="14" t="s">
        <v>33</v>
      </c>
      <c r="H15" s="15"/>
      <c r="I15" s="16"/>
      <c r="J15" s="19">
        <v>0</v>
      </c>
      <c r="K15" s="17" t="s">
        <v>96</v>
      </c>
      <c r="L15" s="17" t="s">
        <v>396</v>
      </c>
      <c r="M15" s="18" t="s">
        <v>33</v>
      </c>
      <c r="N15" s="13" t="s">
        <v>429</v>
      </c>
      <c r="O15" s="14" t="s">
        <v>479</v>
      </c>
      <c r="P15" s="18" t="s">
        <v>33</v>
      </c>
      <c r="Q15" s="14" t="s">
        <v>494</v>
      </c>
      <c r="R15" s="19" t="s">
        <v>33</v>
      </c>
      <c r="S15" s="13" t="s">
        <v>495</v>
      </c>
      <c r="T15" s="18" t="s">
        <v>33</v>
      </c>
      <c r="U15" s="20" t="s">
        <v>33</v>
      </c>
      <c r="V15" s="14" t="s">
        <v>496</v>
      </c>
      <c r="W15" s="14" t="s">
        <v>497</v>
      </c>
      <c r="X15" s="19" t="s">
        <v>33</v>
      </c>
      <c r="Y15" s="14" t="s">
        <v>503</v>
      </c>
      <c r="Z15" s="14" t="s">
        <v>514</v>
      </c>
      <c r="AA15" s="16" t="s">
        <v>33</v>
      </c>
      <c r="AB15" s="14" t="s">
        <v>515</v>
      </c>
      <c r="AC15" s="14" t="s">
        <v>510</v>
      </c>
      <c r="AD15" s="16" t="s">
        <v>33</v>
      </c>
      <c r="AE15" s="17" t="s">
        <v>564</v>
      </c>
      <c r="AF15" s="20" t="s">
        <v>33</v>
      </c>
      <c r="AG15" s="16" t="s">
        <v>33</v>
      </c>
      <c r="AH15" s="14" t="s">
        <v>272</v>
      </c>
      <c r="AI15" s="14" t="s">
        <v>273</v>
      </c>
      <c r="AJ15" s="33" t="s">
        <v>33</v>
      </c>
      <c r="AK15" s="34" t="s">
        <v>33</v>
      </c>
      <c r="AL15" s="39">
        <f>J15+MAX(Table134[[#This Row],[Highway]:[Pipe]])</f>
        <v>1</v>
      </c>
      <c r="AM15" s="35"/>
      <c r="AN15" s="39">
        <f t="shared" si="0"/>
        <v>1</v>
      </c>
      <c r="AO15" s="39" t="str">
        <f t="shared" si="1"/>
        <v/>
      </c>
      <c r="AP15" s="39" t="str">
        <f t="shared" si="2"/>
        <v/>
      </c>
      <c r="AQ15" s="39" t="str">
        <f t="shared" si="3"/>
        <v/>
      </c>
    </row>
    <row r="16" spans="1:43" x14ac:dyDescent="0.45">
      <c r="A16" s="30">
        <v>25.326241666666668</v>
      </c>
      <c r="B16" s="27">
        <v>-80.268894444444442</v>
      </c>
      <c r="C16" s="13" t="s">
        <v>101</v>
      </c>
      <c r="D16" s="13" t="s">
        <v>102</v>
      </c>
      <c r="E16" s="14" t="s">
        <v>97</v>
      </c>
      <c r="F16" s="13" t="s">
        <v>34</v>
      </c>
      <c r="G16" s="14" t="s">
        <v>33</v>
      </c>
      <c r="H16" s="15"/>
      <c r="I16" s="16"/>
      <c r="J16" s="19">
        <v>0</v>
      </c>
      <c r="K16" s="17" t="s">
        <v>102</v>
      </c>
      <c r="L16" s="17" t="s">
        <v>397</v>
      </c>
      <c r="M16" s="18" t="s">
        <v>33</v>
      </c>
      <c r="N16" s="13" t="s">
        <v>431</v>
      </c>
      <c r="O16" s="14" t="s">
        <v>485</v>
      </c>
      <c r="P16" s="18" t="s">
        <v>33</v>
      </c>
      <c r="Q16" s="14" t="s">
        <v>494</v>
      </c>
      <c r="R16" s="19" t="s">
        <v>33</v>
      </c>
      <c r="S16" s="13" t="s">
        <v>495</v>
      </c>
      <c r="T16" s="18" t="s">
        <v>33</v>
      </c>
      <c r="U16" s="20" t="s">
        <v>33</v>
      </c>
      <c r="V16" s="14" t="s">
        <v>496</v>
      </c>
      <c r="W16" s="14" t="s">
        <v>497</v>
      </c>
      <c r="X16" s="19" t="s">
        <v>33</v>
      </c>
      <c r="Y16" s="14" t="s">
        <v>503</v>
      </c>
      <c r="Z16" s="14" t="s">
        <v>482</v>
      </c>
      <c r="AA16" s="16" t="s">
        <v>33</v>
      </c>
      <c r="AB16" s="14" t="s">
        <v>529</v>
      </c>
      <c r="AC16" s="14" t="s">
        <v>510</v>
      </c>
      <c r="AD16" s="16" t="s">
        <v>33</v>
      </c>
      <c r="AE16" s="17" t="s">
        <v>564</v>
      </c>
      <c r="AF16" s="20" t="s">
        <v>33</v>
      </c>
      <c r="AG16" s="16" t="s">
        <v>33</v>
      </c>
      <c r="AH16" s="14" t="s">
        <v>274</v>
      </c>
      <c r="AI16" s="14" t="s">
        <v>275</v>
      </c>
      <c r="AJ16" s="33" t="s">
        <v>33</v>
      </c>
      <c r="AK16" s="34" t="s">
        <v>33</v>
      </c>
      <c r="AL16" s="39">
        <f>J16+MAX(Table134[[#This Row],[Highway]:[Pipe]])</f>
        <v>1</v>
      </c>
      <c r="AM16" s="35"/>
      <c r="AN16" s="39">
        <f t="shared" si="0"/>
        <v>1</v>
      </c>
      <c r="AO16" s="39" t="str">
        <f t="shared" si="1"/>
        <v/>
      </c>
      <c r="AP16" s="39" t="str">
        <f t="shared" si="2"/>
        <v/>
      </c>
      <c r="AQ16" s="39" t="str">
        <f t="shared" si="3"/>
        <v/>
      </c>
    </row>
    <row r="17" spans="1:43" x14ac:dyDescent="0.45">
      <c r="A17" s="30">
        <v>25.3151694444444</v>
      </c>
      <c r="B17" s="27">
        <v>-80.278430555555559</v>
      </c>
      <c r="C17" s="13" t="s">
        <v>121</v>
      </c>
      <c r="D17" s="13" t="s">
        <v>122</v>
      </c>
      <c r="E17" s="14" t="s">
        <v>123</v>
      </c>
      <c r="F17" s="13" t="s">
        <v>33</v>
      </c>
      <c r="G17" s="14" t="s">
        <v>33</v>
      </c>
      <c r="H17" s="15"/>
      <c r="I17" s="16"/>
      <c r="J17" s="19">
        <v>0</v>
      </c>
      <c r="K17" s="17" t="s">
        <v>122</v>
      </c>
      <c r="L17" s="17" t="s">
        <v>122</v>
      </c>
      <c r="M17" s="18" t="s">
        <v>33</v>
      </c>
      <c r="N17" s="13" t="s">
        <v>438</v>
      </c>
      <c r="O17" s="14" t="s">
        <v>485</v>
      </c>
      <c r="P17" s="18" t="s">
        <v>33</v>
      </c>
      <c r="Q17" s="14" t="s">
        <v>494</v>
      </c>
      <c r="R17" s="19" t="s">
        <v>33</v>
      </c>
      <c r="S17" s="13" t="s">
        <v>495</v>
      </c>
      <c r="T17" s="18" t="s">
        <v>33</v>
      </c>
      <c r="U17" s="20" t="s">
        <v>33</v>
      </c>
      <c r="V17" s="14" t="s">
        <v>496</v>
      </c>
      <c r="W17" s="14" t="s">
        <v>497</v>
      </c>
      <c r="X17" s="19" t="s">
        <v>33</v>
      </c>
      <c r="Y17" s="14" t="s">
        <v>503</v>
      </c>
      <c r="Z17" s="14" t="s">
        <v>523</v>
      </c>
      <c r="AA17" s="16" t="s">
        <v>33</v>
      </c>
      <c r="AB17" s="14" t="s">
        <v>553</v>
      </c>
      <c r="AC17" s="14" t="s">
        <v>510</v>
      </c>
      <c r="AD17" s="16" t="s">
        <v>33</v>
      </c>
      <c r="AE17" s="17" t="s">
        <v>564</v>
      </c>
      <c r="AF17" s="20" t="s">
        <v>33</v>
      </c>
      <c r="AG17" s="16" t="s">
        <v>33</v>
      </c>
      <c r="AH17" s="14" t="s">
        <v>722</v>
      </c>
      <c r="AI17" s="14" t="s">
        <v>288</v>
      </c>
      <c r="AJ17" s="33" t="s">
        <v>33</v>
      </c>
      <c r="AK17" s="34" t="s">
        <v>33</v>
      </c>
      <c r="AL17" s="39">
        <f>J17+MAX(Table134[[#This Row],[Highway]:[Pipe]])</f>
        <v>1</v>
      </c>
      <c r="AM17" s="35"/>
      <c r="AN17" s="39">
        <f t="shared" si="0"/>
        <v>1</v>
      </c>
      <c r="AO17" s="39" t="str">
        <f t="shared" si="1"/>
        <v/>
      </c>
      <c r="AP17" s="39" t="str">
        <f t="shared" si="2"/>
        <v/>
      </c>
      <c r="AQ17" s="39" t="str">
        <f t="shared" si="3"/>
        <v/>
      </c>
    </row>
    <row r="18" spans="1:43" x14ac:dyDescent="0.45">
      <c r="A18" s="30">
        <v>24.939605555555556</v>
      </c>
      <c r="B18" s="27">
        <v>-80.610463888888887</v>
      </c>
      <c r="C18" s="13" t="s">
        <v>231</v>
      </c>
      <c r="D18" s="13" t="s">
        <v>36</v>
      </c>
      <c r="E18" s="14" t="s">
        <v>232</v>
      </c>
      <c r="F18" s="13" t="s">
        <v>33</v>
      </c>
      <c r="G18" s="14" t="s">
        <v>33</v>
      </c>
      <c r="H18" s="15"/>
      <c r="I18" s="16">
        <v>900076</v>
      </c>
      <c r="J18" s="19">
        <v>0</v>
      </c>
      <c r="K18" s="17" t="s">
        <v>36</v>
      </c>
      <c r="L18" s="17" t="s">
        <v>36</v>
      </c>
      <c r="M18" s="18" t="s">
        <v>593</v>
      </c>
      <c r="N18" s="13" t="s">
        <v>477</v>
      </c>
      <c r="O18" s="14" t="s">
        <v>480</v>
      </c>
      <c r="P18" s="18" t="s">
        <v>592</v>
      </c>
      <c r="Q18" s="14" t="s">
        <v>494</v>
      </c>
      <c r="R18" s="19" t="s">
        <v>579</v>
      </c>
      <c r="S18" s="13" t="s">
        <v>495</v>
      </c>
      <c r="T18" s="18" t="s">
        <v>580</v>
      </c>
      <c r="U18" s="20" t="s">
        <v>663</v>
      </c>
      <c r="V18" s="14" t="s">
        <v>496</v>
      </c>
      <c r="W18" s="14" t="s">
        <v>497</v>
      </c>
      <c r="X18" s="19" t="s">
        <v>497</v>
      </c>
      <c r="Y18" s="14" t="s">
        <v>733</v>
      </c>
      <c r="Z18" s="14" t="s">
        <v>519</v>
      </c>
      <c r="AA18" s="16">
        <v>0</v>
      </c>
      <c r="AB18" s="14" t="s">
        <v>507</v>
      </c>
      <c r="AC18" s="14" t="s">
        <v>510</v>
      </c>
      <c r="AD18" s="16">
        <v>0</v>
      </c>
      <c r="AE18" s="17" t="s">
        <v>556</v>
      </c>
      <c r="AF18" s="20" t="s">
        <v>575</v>
      </c>
      <c r="AG18" s="16">
        <v>1951</v>
      </c>
      <c r="AH18" s="14" t="s">
        <v>383</v>
      </c>
      <c r="AI18" s="14" t="s">
        <v>384</v>
      </c>
      <c r="AJ18" s="33">
        <v>24.939330000000002</v>
      </c>
      <c r="AK18" s="34">
        <v>-80.610699999999994</v>
      </c>
      <c r="AL18" s="39">
        <f>J18+MAX(Table134[[#This Row],[Highway]:[Pipe]])</f>
        <v>1</v>
      </c>
      <c r="AM18" s="35"/>
      <c r="AN18" s="39">
        <f t="shared" si="0"/>
        <v>1</v>
      </c>
      <c r="AO18" s="39" t="str">
        <f t="shared" si="1"/>
        <v/>
      </c>
      <c r="AP18" s="39" t="str">
        <f t="shared" si="2"/>
        <v/>
      </c>
      <c r="AQ18" s="39" t="str">
        <f t="shared" si="3"/>
        <v/>
      </c>
    </row>
    <row r="19" spans="1:43" x14ac:dyDescent="0.45">
      <c r="A19" s="30">
        <v>24.592277777777777</v>
      </c>
      <c r="B19" s="27">
        <v>-81.667222222222222</v>
      </c>
      <c r="C19" s="13" t="s">
        <v>187</v>
      </c>
      <c r="D19" s="13" t="s">
        <v>38</v>
      </c>
      <c r="E19" s="14" t="s">
        <v>188</v>
      </c>
      <c r="F19" s="13" t="s">
        <v>33</v>
      </c>
      <c r="G19" s="14" t="s">
        <v>33</v>
      </c>
      <c r="H19" s="15"/>
      <c r="I19" s="16">
        <v>900800</v>
      </c>
      <c r="J19" s="19">
        <v>0</v>
      </c>
      <c r="K19" s="17" t="s">
        <v>38</v>
      </c>
      <c r="L19" s="17" t="s">
        <v>38</v>
      </c>
      <c r="M19" s="18" t="s">
        <v>33</v>
      </c>
      <c r="N19" s="13" t="s">
        <v>432</v>
      </c>
      <c r="O19" s="14" t="s">
        <v>486</v>
      </c>
      <c r="P19" s="18" t="s">
        <v>33</v>
      </c>
      <c r="Q19" s="14" t="s">
        <v>494</v>
      </c>
      <c r="R19" s="19" t="s">
        <v>33</v>
      </c>
      <c r="S19" s="13" t="s">
        <v>495</v>
      </c>
      <c r="T19" s="18" t="s">
        <v>33</v>
      </c>
      <c r="U19" s="20" t="s">
        <v>33</v>
      </c>
      <c r="V19" s="14" t="s">
        <v>496</v>
      </c>
      <c r="W19" s="14" t="s">
        <v>497</v>
      </c>
      <c r="X19" s="19" t="s">
        <v>33</v>
      </c>
      <c r="Y19" s="14" t="s">
        <v>503</v>
      </c>
      <c r="Z19" s="14" t="s">
        <v>546</v>
      </c>
      <c r="AA19" s="16" t="s">
        <v>33</v>
      </c>
      <c r="AB19" s="14" t="s">
        <v>515</v>
      </c>
      <c r="AC19" s="14" t="s">
        <v>510</v>
      </c>
      <c r="AD19" s="16" t="s">
        <v>33</v>
      </c>
      <c r="AE19" s="17" t="s">
        <v>556</v>
      </c>
      <c r="AF19" s="20" t="s">
        <v>33</v>
      </c>
      <c r="AG19" s="16" t="s">
        <v>33</v>
      </c>
      <c r="AH19" s="14" t="s">
        <v>346</v>
      </c>
      <c r="AI19" s="14" t="s">
        <v>347</v>
      </c>
      <c r="AJ19" s="33" t="s">
        <v>33</v>
      </c>
      <c r="AK19" s="34" t="s">
        <v>33</v>
      </c>
      <c r="AL19" s="39">
        <f>J19+MAX(Table134[[#This Row],[Highway]:[Pipe]])</f>
        <v>1</v>
      </c>
      <c r="AM19" s="35"/>
      <c r="AN19" s="39">
        <f t="shared" si="0"/>
        <v>1</v>
      </c>
      <c r="AO19" s="39" t="str">
        <f t="shared" si="1"/>
        <v/>
      </c>
      <c r="AP19" s="39" t="str">
        <f t="shared" si="2"/>
        <v/>
      </c>
      <c r="AQ19" s="39" t="str">
        <f t="shared" si="3"/>
        <v/>
      </c>
    </row>
    <row r="20" spans="1:43" x14ac:dyDescent="0.45">
      <c r="A20" s="30">
        <v>24.604658333333333</v>
      </c>
      <c r="B20" s="27">
        <v>-81.640636111111121</v>
      </c>
      <c r="C20" s="13" t="s">
        <v>189</v>
      </c>
      <c r="D20" s="13" t="s">
        <v>38</v>
      </c>
      <c r="E20" s="14" t="s">
        <v>190</v>
      </c>
      <c r="F20" s="13" t="s">
        <v>33</v>
      </c>
      <c r="G20" s="14" t="s">
        <v>33</v>
      </c>
      <c r="H20" s="15"/>
      <c r="I20" s="16">
        <v>900081</v>
      </c>
      <c r="J20" s="19">
        <v>0</v>
      </c>
      <c r="K20" s="17" t="s">
        <v>38</v>
      </c>
      <c r="L20" s="17" t="s">
        <v>38</v>
      </c>
      <c r="M20" s="18" t="s">
        <v>582</v>
      </c>
      <c r="N20" s="13" t="s">
        <v>462</v>
      </c>
      <c r="O20" s="14" t="s">
        <v>480</v>
      </c>
      <c r="P20" s="18" t="s">
        <v>597</v>
      </c>
      <c r="Q20" s="14" t="s">
        <v>494</v>
      </c>
      <c r="R20" s="19" t="s">
        <v>579</v>
      </c>
      <c r="S20" s="13" t="s">
        <v>495</v>
      </c>
      <c r="T20" s="18" t="s">
        <v>580</v>
      </c>
      <c r="U20" s="20" t="s">
        <v>666</v>
      </c>
      <c r="V20" s="14" t="s">
        <v>496</v>
      </c>
      <c r="W20" s="14" t="s">
        <v>497</v>
      </c>
      <c r="X20" s="19" t="s">
        <v>497</v>
      </c>
      <c r="Y20" s="14" t="s">
        <v>503</v>
      </c>
      <c r="Z20" s="14" t="s">
        <v>546</v>
      </c>
      <c r="AA20" s="16">
        <v>0</v>
      </c>
      <c r="AB20" s="14" t="s">
        <v>515</v>
      </c>
      <c r="AC20" s="14" t="s">
        <v>510</v>
      </c>
      <c r="AD20" s="16">
        <v>0</v>
      </c>
      <c r="AE20" s="17" t="s">
        <v>556</v>
      </c>
      <c r="AF20" s="20" t="s">
        <v>575</v>
      </c>
      <c r="AG20" s="16">
        <v>1979</v>
      </c>
      <c r="AH20" s="14" t="s">
        <v>348</v>
      </c>
      <c r="AI20" s="14" t="s">
        <v>349</v>
      </c>
      <c r="AJ20" s="33">
        <v>24.604769999999998</v>
      </c>
      <c r="AK20" s="34">
        <v>-81.640270000000001</v>
      </c>
      <c r="AL20" s="39">
        <f>J20+MAX(Table134[[#This Row],[Highway]:[Pipe]])</f>
        <v>1</v>
      </c>
      <c r="AM20" s="35"/>
      <c r="AN20" s="39">
        <f t="shared" si="0"/>
        <v>1</v>
      </c>
      <c r="AO20" s="39" t="str">
        <f t="shared" si="1"/>
        <v/>
      </c>
      <c r="AP20" s="39" t="str">
        <f t="shared" si="2"/>
        <v/>
      </c>
      <c r="AQ20" s="39" t="str">
        <f t="shared" si="3"/>
        <v/>
      </c>
    </row>
    <row r="21" spans="1:43" x14ac:dyDescent="0.45">
      <c r="A21" s="30">
        <v>24.897925000000001</v>
      </c>
      <c r="B21" s="27">
        <v>-80.65965833333334</v>
      </c>
      <c r="C21" s="13" t="s">
        <v>218</v>
      </c>
      <c r="D21" s="13" t="s">
        <v>38</v>
      </c>
      <c r="E21" s="14" t="s">
        <v>219</v>
      </c>
      <c r="F21" s="13" t="s">
        <v>33</v>
      </c>
      <c r="G21" s="14" t="s">
        <v>33</v>
      </c>
      <c r="H21" s="15"/>
      <c r="I21" s="16">
        <v>900088</v>
      </c>
      <c r="J21" s="19">
        <v>0</v>
      </c>
      <c r="K21" s="17" t="s">
        <v>38</v>
      </c>
      <c r="L21" s="17" t="s">
        <v>38</v>
      </c>
      <c r="M21" s="18" t="s">
        <v>582</v>
      </c>
      <c r="N21" s="13" t="s">
        <v>471</v>
      </c>
      <c r="O21" s="14" t="s">
        <v>480</v>
      </c>
      <c r="P21" s="18" t="s">
        <v>600</v>
      </c>
      <c r="Q21" s="14" t="s">
        <v>494</v>
      </c>
      <c r="R21" s="19" t="s">
        <v>579</v>
      </c>
      <c r="S21" s="13" t="s">
        <v>495</v>
      </c>
      <c r="T21" s="18" t="s">
        <v>580</v>
      </c>
      <c r="U21" s="20" t="s">
        <v>668</v>
      </c>
      <c r="V21" s="14" t="s">
        <v>496</v>
      </c>
      <c r="W21" s="14" t="s">
        <v>497</v>
      </c>
      <c r="X21" s="19" t="s">
        <v>497</v>
      </c>
      <c r="Y21" s="14" t="s">
        <v>733</v>
      </c>
      <c r="Z21" s="14" t="s">
        <v>514</v>
      </c>
      <c r="AA21" s="16">
        <v>0</v>
      </c>
      <c r="AB21" s="14" t="s">
        <v>553</v>
      </c>
      <c r="AC21" s="14" t="s">
        <v>510</v>
      </c>
      <c r="AD21" s="16">
        <v>0</v>
      </c>
      <c r="AE21" s="17" t="s">
        <v>556</v>
      </c>
      <c r="AF21" s="20" t="s">
        <v>575</v>
      </c>
      <c r="AG21" s="16">
        <v>1979</v>
      </c>
      <c r="AH21" s="14" t="s">
        <v>371</v>
      </c>
      <c r="AI21" s="14" t="s">
        <v>372</v>
      </c>
      <c r="AJ21" s="33">
        <v>24.89789</v>
      </c>
      <c r="AK21" s="34">
        <v>-80.659639999999996</v>
      </c>
      <c r="AL21" s="39">
        <f>J21+MAX(Table134[[#This Row],[Highway]:[Pipe]])</f>
        <v>1</v>
      </c>
      <c r="AM21" s="35"/>
      <c r="AN21" s="39">
        <f t="shared" si="0"/>
        <v>1</v>
      </c>
      <c r="AO21" s="39" t="str">
        <f t="shared" si="1"/>
        <v/>
      </c>
      <c r="AP21" s="39" t="str">
        <f t="shared" si="2"/>
        <v/>
      </c>
      <c r="AQ21" s="39" t="str">
        <f t="shared" si="3"/>
        <v/>
      </c>
    </row>
    <row r="22" spans="1:43" x14ac:dyDescent="0.45">
      <c r="A22" s="30">
        <v>24.894522222222221</v>
      </c>
      <c r="B22" s="27">
        <v>-80.666386111111123</v>
      </c>
      <c r="C22" s="13" t="s">
        <v>216</v>
      </c>
      <c r="D22" s="13" t="s">
        <v>38</v>
      </c>
      <c r="E22" s="14" t="s">
        <v>217</v>
      </c>
      <c r="F22" s="13" t="s">
        <v>33</v>
      </c>
      <c r="G22" s="14" t="s">
        <v>33</v>
      </c>
      <c r="H22" s="15"/>
      <c r="I22" s="16">
        <v>900089</v>
      </c>
      <c r="J22" s="19">
        <v>0</v>
      </c>
      <c r="K22" s="17" t="s">
        <v>38</v>
      </c>
      <c r="L22" s="17" t="s">
        <v>38</v>
      </c>
      <c r="M22" s="18" t="s">
        <v>582</v>
      </c>
      <c r="N22" s="13" t="s">
        <v>470</v>
      </c>
      <c r="O22" s="14" t="s">
        <v>480</v>
      </c>
      <c r="P22" s="18" t="s">
        <v>601</v>
      </c>
      <c r="Q22" s="14" t="s">
        <v>494</v>
      </c>
      <c r="R22" s="19" t="s">
        <v>579</v>
      </c>
      <c r="S22" s="13" t="s">
        <v>495</v>
      </c>
      <c r="T22" s="18" t="s">
        <v>580</v>
      </c>
      <c r="U22" s="20" t="s">
        <v>669</v>
      </c>
      <c r="V22" s="14" t="s">
        <v>496</v>
      </c>
      <c r="W22" s="14" t="s">
        <v>497</v>
      </c>
      <c r="X22" s="19" t="s">
        <v>497</v>
      </c>
      <c r="Y22" s="14" t="s">
        <v>733</v>
      </c>
      <c r="Z22" s="14" t="s">
        <v>546</v>
      </c>
      <c r="AA22" s="16">
        <v>0</v>
      </c>
      <c r="AB22" s="14" t="s">
        <v>542</v>
      </c>
      <c r="AC22" s="14" t="s">
        <v>510</v>
      </c>
      <c r="AD22" s="16">
        <v>0</v>
      </c>
      <c r="AE22" s="17" t="s">
        <v>556</v>
      </c>
      <c r="AF22" s="20" t="s">
        <v>575</v>
      </c>
      <c r="AG22" s="16">
        <v>1980</v>
      </c>
      <c r="AH22" s="14" t="s">
        <v>369</v>
      </c>
      <c r="AI22" s="14" t="s">
        <v>370</v>
      </c>
      <c r="AJ22" s="33">
        <v>24.89443</v>
      </c>
      <c r="AK22" s="34">
        <v>-80.666460000000001</v>
      </c>
      <c r="AL22" s="39">
        <f>J22+MAX(Table134[[#This Row],[Highway]:[Pipe]])</f>
        <v>1</v>
      </c>
      <c r="AM22" s="35"/>
      <c r="AN22" s="39">
        <f t="shared" si="0"/>
        <v>1</v>
      </c>
      <c r="AO22" s="39" t="str">
        <f t="shared" si="1"/>
        <v/>
      </c>
      <c r="AP22" s="39" t="str">
        <f t="shared" si="2"/>
        <v/>
      </c>
      <c r="AQ22" s="39" t="str">
        <f t="shared" si="3"/>
        <v/>
      </c>
    </row>
    <row r="23" spans="1:43" x14ac:dyDescent="0.45">
      <c r="A23" s="30">
        <v>24.612111111111112</v>
      </c>
      <c r="B23" s="27">
        <v>-81.624555555555546</v>
      </c>
      <c r="C23" s="13" t="s">
        <v>200</v>
      </c>
      <c r="D23" s="13" t="s">
        <v>36</v>
      </c>
      <c r="E23" s="14" t="s">
        <v>201</v>
      </c>
      <c r="F23" s="13" t="s">
        <v>33</v>
      </c>
      <c r="G23" s="14" t="s">
        <v>33</v>
      </c>
      <c r="H23" s="15"/>
      <c r="I23" s="16">
        <v>900090</v>
      </c>
      <c r="J23" s="19">
        <v>0</v>
      </c>
      <c r="K23" s="17" t="s">
        <v>36</v>
      </c>
      <c r="L23" s="17" t="s">
        <v>410</v>
      </c>
      <c r="M23" s="18" t="s">
        <v>582</v>
      </c>
      <c r="N23" s="13" t="s">
        <v>465</v>
      </c>
      <c r="O23" s="14" t="s">
        <v>480</v>
      </c>
      <c r="P23" s="18" t="s">
        <v>602</v>
      </c>
      <c r="Q23" s="14" t="s">
        <v>494</v>
      </c>
      <c r="R23" s="19" t="s">
        <v>579</v>
      </c>
      <c r="S23" s="13" t="s">
        <v>495</v>
      </c>
      <c r="T23" s="18" t="s">
        <v>580</v>
      </c>
      <c r="U23" s="20" t="s">
        <v>670</v>
      </c>
      <c r="V23" s="14" t="s">
        <v>496</v>
      </c>
      <c r="W23" s="14" t="s">
        <v>497</v>
      </c>
      <c r="X23" s="19" t="s">
        <v>497</v>
      </c>
      <c r="Y23" s="14" t="s">
        <v>503</v>
      </c>
      <c r="Z23" s="14" t="s">
        <v>546</v>
      </c>
      <c r="AA23" s="16">
        <v>0</v>
      </c>
      <c r="AB23" s="14" t="s">
        <v>537</v>
      </c>
      <c r="AC23" s="14" t="s">
        <v>510</v>
      </c>
      <c r="AD23" s="16">
        <v>0</v>
      </c>
      <c r="AE23" s="17" t="s">
        <v>556</v>
      </c>
      <c r="AF23" s="20" t="s">
        <v>575</v>
      </c>
      <c r="AG23" s="16">
        <v>1980</v>
      </c>
      <c r="AH23" s="14" t="s">
        <v>356</v>
      </c>
      <c r="AI23" s="14" t="s">
        <v>357</v>
      </c>
      <c r="AJ23" s="33">
        <v>24.612120000000001</v>
      </c>
      <c r="AK23" s="34">
        <v>-81.624539999999996</v>
      </c>
      <c r="AL23" s="39">
        <f>J23+MAX(Table134[[#This Row],[Highway]:[Pipe]])</f>
        <v>1</v>
      </c>
      <c r="AM23" s="35"/>
      <c r="AN23" s="39">
        <f t="shared" si="0"/>
        <v>1</v>
      </c>
      <c r="AO23" s="39" t="str">
        <f t="shared" si="1"/>
        <v/>
      </c>
      <c r="AP23" s="39" t="str">
        <f t="shared" si="2"/>
        <v/>
      </c>
      <c r="AQ23" s="39" t="str">
        <f t="shared" si="3"/>
        <v/>
      </c>
    </row>
    <row r="24" spans="1:43" x14ac:dyDescent="0.45">
      <c r="A24" s="30">
        <v>24.615333333333336</v>
      </c>
      <c r="B24" s="27">
        <v>-81.617583333333329</v>
      </c>
      <c r="C24" s="13" t="s">
        <v>191</v>
      </c>
      <c r="D24" s="13" t="s">
        <v>192</v>
      </c>
      <c r="E24" s="14" t="s">
        <v>193</v>
      </c>
      <c r="F24" s="13" t="s">
        <v>33</v>
      </c>
      <c r="G24" s="14" t="s">
        <v>33</v>
      </c>
      <c r="H24" s="15"/>
      <c r="I24" s="16">
        <v>900091</v>
      </c>
      <c r="J24" s="19">
        <v>0</v>
      </c>
      <c r="K24" s="17" t="s">
        <v>192</v>
      </c>
      <c r="L24" s="17" t="s">
        <v>192</v>
      </c>
      <c r="M24" s="18" t="s">
        <v>582</v>
      </c>
      <c r="N24" s="13" t="s">
        <v>463</v>
      </c>
      <c r="O24" s="14" t="s">
        <v>480</v>
      </c>
      <c r="P24" s="18" t="s">
        <v>603</v>
      </c>
      <c r="Q24" s="14" t="s">
        <v>494</v>
      </c>
      <c r="R24" s="19" t="s">
        <v>579</v>
      </c>
      <c r="S24" s="13" t="s">
        <v>495</v>
      </c>
      <c r="T24" s="18" t="s">
        <v>580</v>
      </c>
      <c r="U24" s="20" t="s">
        <v>671</v>
      </c>
      <c r="V24" s="14" t="s">
        <v>496</v>
      </c>
      <c r="W24" s="14" t="s">
        <v>497</v>
      </c>
      <c r="X24" s="19" t="s">
        <v>497</v>
      </c>
      <c r="Y24" s="14" t="s">
        <v>503</v>
      </c>
      <c r="Z24" s="14" t="s">
        <v>546</v>
      </c>
      <c r="AA24" s="16">
        <v>0</v>
      </c>
      <c r="AB24" s="14" t="s">
        <v>537</v>
      </c>
      <c r="AC24" s="14" t="s">
        <v>510</v>
      </c>
      <c r="AD24" s="16">
        <v>0</v>
      </c>
      <c r="AE24" s="17" t="s">
        <v>556</v>
      </c>
      <c r="AF24" s="20" t="s">
        <v>575</v>
      </c>
      <c r="AG24" s="16">
        <v>1980</v>
      </c>
      <c r="AH24" s="14" t="s">
        <v>350</v>
      </c>
      <c r="AI24" s="14" t="s">
        <v>351</v>
      </c>
      <c r="AJ24" s="33">
        <v>24.615320000000001</v>
      </c>
      <c r="AK24" s="34">
        <v>-81.617570000000001</v>
      </c>
      <c r="AL24" s="39">
        <f>J24+MAX(Table134[[#This Row],[Highway]:[Pipe]])</f>
        <v>1</v>
      </c>
      <c r="AM24" s="35"/>
      <c r="AN24" s="39">
        <f t="shared" si="0"/>
        <v>1</v>
      </c>
      <c r="AO24" s="39" t="str">
        <f t="shared" si="1"/>
        <v/>
      </c>
      <c r="AP24" s="39" t="str">
        <f t="shared" si="2"/>
        <v/>
      </c>
      <c r="AQ24" s="39" t="str">
        <f t="shared" si="3"/>
        <v/>
      </c>
    </row>
    <row r="25" spans="1:43" x14ac:dyDescent="0.45">
      <c r="A25" s="30">
        <v>24.623166666666666</v>
      </c>
      <c r="B25" s="27">
        <v>-81.602722222222212</v>
      </c>
      <c r="C25" s="13" t="s">
        <v>194</v>
      </c>
      <c r="D25" s="13" t="s">
        <v>195</v>
      </c>
      <c r="E25" s="14" t="s">
        <v>196</v>
      </c>
      <c r="F25" s="13" t="s">
        <v>33</v>
      </c>
      <c r="G25" s="14" t="s">
        <v>33</v>
      </c>
      <c r="H25" s="15"/>
      <c r="I25" s="16">
        <v>900092</v>
      </c>
      <c r="J25" s="19">
        <v>0</v>
      </c>
      <c r="K25" s="17" t="s">
        <v>195</v>
      </c>
      <c r="L25" s="17" t="s">
        <v>195</v>
      </c>
      <c r="M25" s="18" t="s">
        <v>582</v>
      </c>
      <c r="N25" s="13" t="s">
        <v>464</v>
      </c>
      <c r="O25" s="14" t="s">
        <v>480</v>
      </c>
      <c r="P25" s="18" t="s">
        <v>604</v>
      </c>
      <c r="Q25" s="14" t="s">
        <v>494</v>
      </c>
      <c r="R25" s="19" t="s">
        <v>579</v>
      </c>
      <c r="S25" s="13" t="s">
        <v>495</v>
      </c>
      <c r="T25" s="18" t="s">
        <v>580</v>
      </c>
      <c r="U25" s="20" t="s">
        <v>672</v>
      </c>
      <c r="V25" s="14" t="s">
        <v>496</v>
      </c>
      <c r="W25" s="14" t="s">
        <v>497</v>
      </c>
      <c r="X25" s="19" t="s">
        <v>497</v>
      </c>
      <c r="Y25" s="14" t="s">
        <v>503</v>
      </c>
      <c r="Z25" s="14" t="s">
        <v>546</v>
      </c>
      <c r="AA25" s="16">
        <v>0</v>
      </c>
      <c r="AB25" s="14" t="s">
        <v>515</v>
      </c>
      <c r="AC25" s="14" t="s">
        <v>510</v>
      </c>
      <c r="AD25" s="16">
        <v>0</v>
      </c>
      <c r="AE25" s="17" t="s">
        <v>556</v>
      </c>
      <c r="AF25" s="20" t="s">
        <v>575</v>
      </c>
      <c r="AG25" s="16">
        <v>1981</v>
      </c>
      <c r="AH25" s="14" t="s">
        <v>352</v>
      </c>
      <c r="AI25" s="14" t="s">
        <v>353</v>
      </c>
      <c r="AJ25" s="33">
        <v>24.623169999999998</v>
      </c>
      <c r="AK25" s="34">
        <v>-81.602729999999994</v>
      </c>
      <c r="AL25" s="39">
        <f>J25+MAX(Table134[[#This Row],[Highway]:[Pipe]])</f>
        <v>1</v>
      </c>
      <c r="AM25" s="35"/>
      <c r="AN25" s="39">
        <f t="shared" si="0"/>
        <v>1</v>
      </c>
      <c r="AO25" s="39" t="str">
        <f t="shared" si="1"/>
        <v/>
      </c>
      <c r="AP25" s="39" t="str">
        <f t="shared" si="2"/>
        <v/>
      </c>
      <c r="AQ25" s="39" t="str">
        <f t="shared" si="3"/>
        <v/>
      </c>
    </row>
    <row r="26" spans="1:43" x14ac:dyDescent="0.45">
      <c r="A26" s="30">
        <v>24.626111111111111</v>
      </c>
      <c r="B26" s="27">
        <v>-81.597888888888889</v>
      </c>
      <c r="C26" s="13" t="s">
        <v>197</v>
      </c>
      <c r="D26" s="13" t="s">
        <v>198</v>
      </c>
      <c r="E26" s="14" t="s">
        <v>199</v>
      </c>
      <c r="F26" s="13" t="s">
        <v>33</v>
      </c>
      <c r="G26" s="14" t="s">
        <v>33</v>
      </c>
      <c r="H26" s="15"/>
      <c r="I26" s="16">
        <v>900093</v>
      </c>
      <c r="J26" s="19">
        <v>0</v>
      </c>
      <c r="K26" s="17" t="s">
        <v>198</v>
      </c>
      <c r="L26" s="17" t="s">
        <v>409</v>
      </c>
      <c r="M26" s="18" t="s">
        <v>582</v>
      </c>
      <c r="N26" s="13" t="s">
        <v>464</v>
      </c>
      <c r="O26" s="14" t="s">
        <v>480</v>
      </c>
      <c r="P26" s="18" t="s">
        <v>605</v>
      </c>
      <c r="Q26" s="14" t="s">
        <v>494</v>
      </c>
      <c r="R26" s="19" t="s">
        <v>579</v>
      </c>
      <c r="S26" s="13" t="s">
        <v>495</v>
      </c>
      <c r="T26" s="18" t="s">
        <v>580</v>
      </c>
      <c r="U26" s="20" t="s">
        <v>673</v>
      </c>
      <c r="V26" s="14" t="s">
        <v>496</v>
      </c>
      <c r="W26" s="14" t="s">
        <v>497</v>
      </c>
      <c r="X26" s="19" t="s">
        <v>497</v>
      </c>
      <c r="Y26" s="14" t="s">
        <v>503</v>
      </c>
      <c r="Z26" s="14" t="s">
        <v>546</v>
      </c>
      <c r="AA26" s="16">
        <v>0</v>
      </c>
      <c r="AB26" s="14" t="s">
        <v>515</v>
      </c>
      <c r="AC26" s="14" t="s">
        <v>510</v>
      </c>
      <c r="AD26" s="16">
        <v>0</v>
      </c>
      <c r="AE26" s="17" t="s">
        <v>556</v>
      </c>
      <c r="AF26" s="20" t="s">
        <v>575</v>
      </c>
      <c r="AG26" s="16">
        <v>1981</v>
      </c>
      <c r="AH26" s="14" t="s">
        <v>354</v>
      </c>
      <c r="AI26" s="14" t="s">
        <v>355</v>
      </c>
      <c r="AJ26" s="33">
        <v>24.626100000000001</v>
      </c>
      <c r="AK26" s="34">
        <v>-81.597890000000007</v>
      </c>
      <c r="AL26" s="39">
        <f>J26+MAX(Table134[[#This Row],[Highway]:[Pipe]])</f>
        <v>1</v>
      </c>
      <c r="AM26" s="35"/>
      <c r="AN26" s="39">
        <f t="shared" si="0"/>
        <v>1</v>
      </c>
      <c r="AO26" s="39" t="str">
        <f t="shared" si="1"/>
        <v/>
      </c>
      <c r="AP26" s="39" t="str">
        <f t="shared" si="2"/>
        <v/>
      </c>
      <c r="AQ26" s="39" t="str">
        <f t="shared" si="3"/>
        <v/>
      </c>
    </row>
    <row r="27" spans="1:43" x14ac:dyDescent="0.45">
      <c r="A27" s="30">
        <v>24.883066666666668</v>
      </c>
      <c r="B27" s="27">
        <v>-80.689088888888904</v>
      </c>
      <c r="C27" s="13" t="s">
        <v>162</v>
      </c>
      <c r="D27" s="13" t="s">
        <v>38</v>
      </c>
      <c r="E27" s="14" t="s">
        <v>163</v>
      </c>
      <c r="F27" s="13" t="s">
        <v>33</v>
      </c>
      <c r="G27" s="14" t="s">
        <v>33</v>
      </c>
      <c r="H27" s="15"/>
      <c r="I27" s="16">
        <v>900096</v>
      </c>
      <c r="J27" s="19">
        <v>0</v>
      </c>
      <c r="K27" s="17" t="s">
        <v>38</v>
      </c>
      <c r="L27" s="17" t="s">
        <v>406</v>
      </c>
      <c r="M27" s="18" t="s">
        <v>582</v>
      </c>
      <c r="N27" s="13" t="s">
        <v>451</v>
      </c>
      <c r="O27" s="14" t="s">
        <v>480</v>
      </c>
      <c r="P27" s="18" t="s">
        <v>608</v>
      </c>
      <c r="Q27" s="14" t="s">
        <v>494</v>
      </c>
      <c r="R27" s="19" t="s">
        <v>579</v>
      </c>
      <c r="S27" s="13" t="s">
        <v>495</v>
      </c>
      <c r="T27" s="18" t="s">
        <v>580</v>
      </c>
      <c r="U27" s="20" t="s">
        <v>676</v>
      </c>
      <c r="V27" s="14" t="s">
        <v>496</v>
      </c>
      <c r="W27" s="14" t="s">
        <v>497</v>
      </c>
      <c r="X27" s="19" t="s">
        <v>497</v>
      </c>
      <c r="Y27" s="14" t="s">
        <v>733</v>
      </c>
      <c r="Z27" s="14" t="s">
        <v>546</v>
      </c>
      <c r="AA27" s="16">
        <v>0</v>
      </c>
      <c r="AB27" s="14" t="s">
        <v>529</v>
      </c>
      <c r="AC27" s="14" t="s">
        <v>510</v>
      </c>
      <c r="AD27" s="16">
        <v>0</v>
      </c>
      <c r="AE27" s="17" t="s">
        <v>556</v>
      </c>
      <c r="AF27" s="20" t="s">
        <v>575</v>
      </c>
      <c r="AG27" s="16">
        <v>1981</v>
      </c>
      <c r="AH27" s="14" t="s">
        <v>325</v>
      </c>
      <c r="AI27" s="14" t="s">
        <v>719</v>
      </c>
      <c r="AJ27" s="33">
        <v>24.882989999999999</v>
      </c>
      <c r="AK27" s="34">
        <v>-80.689130000000006</v>
      </c>
      <c r="AL27" s="39">
        <f>J27+MAX(Table134[[#This Row],[Highway]:[Pipe]])</f>
        <v>1</v>
      </c>
      <c r="AM27" s="35"/>
      <c r="AN27" s="39">
        <f t="shared" si="0"/>
        <v>1</v>
      </c>
      <c r="AO27" s="39" t="str">
        <f t="shared" si="1"/>
        <v/>
      </c>
      <c r="AP27" s="39" t="str">
        <f t="shared" si="2"/>
        <v/>
      </c>
      <c r="AQ27" s="39" t="str">
        <f t="shared" si="3"/>
        <v/>
      </c>
    </row>
    <row r="28" spans="1:43" x14ac:dyDescent="0.45">
      <c r="A28" s="30">
        <v>24.782555555555554</v>
      </c>
      <c r="B28" s="27">
        <v>-80.908333333333346</v>
      </c>
      <c r="C28" s="13" t="s">
        <v>222</v>
      </c>
      <c r="D28" s="13" t="s">
        <v>38</v>
      </c>
      <c r="E28" s="14" t="s">
        <v>223</v>
      </c>
      <c r="F28" s="13" t="s">
        <v>33</v>
      </c>
      <c r="G28" s="14" t="s">
        <v>33</v>
      </c>
      <c r="H28" s="15"/>
      <c r="I28" s="16">
        <v>900099</v>
      </c>
      <c r="J28" s="19">
        <v>0</v>
      </c>
      <c r="K28" s="17" t="s">
        <v>38</v>
      </c>
      <c r="L28" s="17" t="s">
        <v>38</v>
      </c>
      <c r="M28" s="18" t="s">
        <v>582</v>
      </c>
      <c r="N28" s="13" t="s">
        <v>473</v>
      </c>
      <c r="O28" s="14" t="s">
        <v>480</v>
      </c>
      <c r="P28" s="18" t="s">
        <v>611</v>
      </c>
      <c r="Q28" s="14" t="s">
        <v>494</v>
      </c>
      <c r="R28" s="19" t="s">
        <v>579</v>
      </c>
      <c r="S28" s="13" t="s">
        <v>495</v>
      </c>
      <c r="T28" s="18" t="s">
        <v>580</v>
      </c>
      <c r="U28" s="20" t="s">
        <v>679</v>
      </c>
      <c r="V28" s="14" t="s">
        <v>496</v>
      </c>
      <c r="W28" s="14" t="s">
        <v>497</v>
      </c>
      <c r="X28" s="19" t="s">
        <v>497</v>
      </c>
      <c r="Y28" s="14" t="s">
        <v>503</v>
      </c>
      <c r="Z28" s="14" t="s">
        <v>544</v>
      </c>
      <c r="AA28" s="16">
        <v>0</v>
      </c>
      <c r="AB28" s="14" t="s">
        <v>513</v>
      </c>
      <c r="AC28" s="14" t="s">
        <v>510</v>
      </c>
      <c r="AD28" s="16">
        <v>0</v>
      </c>
      <c r="AE28" s="17" t="s">
        <v>556</v>
      </c>
      <c r="AF28" s="20" t="s">
        <v>575</v>
      </c>
      <c r="AG28" s="16">
        <v>1980</v>
      </c>
      <c r="AH28" s="14" t="s">
        <v>375</v>
      </c>
      <c r="AI28" s="14" t="s">
        <v>376</v>
      </c>
      <c r="AJ28" s="33">
        <v>24.782550000000001</v>
      </c>
      <c r="AK28" s="34">
        <v>-80.908330000000007</v>
      </c>
      <c r="AL28" s="39">
        <f>J28+MAX(Table134[[#This Row],[Highway]:[Pipe]])</f>
        <v>1</v>
      </c>
      <c r="AM28" s="35"/>
      <c r="AN28" s="39">
        <f t="shared" si="0"/>
        <v>1</v>
      </c>
      <c r="AO28" s="39" t="str">
        <f t="shared" si="1"/>
        <v/>
      </c>
      <c r="AP28" s="39" t="str">
        <f t="shared" si="2"/>
        <v/>
      </c>
      <c r="AQ28" s="39" t="str">
        <f t="shared" si="3"/>
        <v/>
      </c>
    </row>
    <row r="29" spans="1:43" x14ac:dyDescent="0.45">
      <c r="A29" s="30">
        <v>24.777944444444444</v>
      </c>
      <c r="B29" s="27">
        <v>-80.921222222222227</v>
      </c>
      <c r="C29" s="13" t="s">
        <v>220</v>
      </c>
      <c r="D29" s="13" t="s">
        <v>38</v>
      </c>
      <c r="E29" s="14" t="s">
        <v>221</v>
      </c>
      <c r="F29" s="13" t="s">
        <v>33</v>
      </c>
      <c r="G29" s="14" t="s">
        <v>33</v>
      </c>
      <c r="H29" s="15"/>
      <c r="I29" s="16">
        <v>900100</v>
      </c>
      <c r="J29" s="19">
        <v>0</v>
      </c>
      <c r="K29" s="17" t="s">
        <v>38</v>
      </c>
      <c r="L29" s="17" t="s">
        <v>38</v>
      </c>
      <c r="M29" s="18" t="s">
        <v>582</v>
      </c>
      <c r="N29" s="13" t="s">
        <v>472</v>
      </c>
      <c r="O29" s="14" t="s">
        <v>480</v>
      </c>
      <c r="P29" s="18" t="s">
        <v>612</v>
      </c>
      <c r="Q29" s="14" t="s">
        <v>494</v>
      </c>
      <c r="R29" s="19" t="s">
        <v>579</v>
      </c>
      <c r="S29" s="13" t="s">
        <v>495</v>
      </c>
      <c r="T29" s="18" t="s">
        <v>580</v>
      </c>
      <c r="U29" s="20" t="s">
        <v>680</v>
      </c>
      <c r="V29" s="14" t="s">
        <v>496</v>
      </c>
      <c r="W29" s="14" t="s">
        <v>497</v>
      </c>
      <c r="X29" s="19" t="s">
        <v>497</v>
      </c>
      <c r="Y29" s="14" t="s">
        <v>503</v>
      </c>
      <c r="Z29" s="14" t="s">
        <v>544</v>
      </c>
      <c r="AA29" s="16">
        <v>0</v>
      </c>
      <c r="AB29" s="14" t="s">
        <v>513</v>
      </c>
      <c r="AC29" s="14" t="s">
        <v>510</v>
      </c>
      <c r="AD29" s="16">
        <v>0</v>
      </c>
      <c r="AE29" s="17" t="s">
        <v>556</v>
      </c>
      <c r="AF29" s="20" t="s">
        <v>575</v>
      </c>
      <c r="AG29" s="16">
        <v>1980</v>
      </c>
      <c r="AH29" s="14" t="s">
        <v>373</v>
      </c>
      <c r="AI29" s="14" t="s">
        <v>374</v>
      </c>
      <c r="AJ29" s="33">
        <v>24.777940000000001</v>
      </c>
      <c r="AK29" s="34">
        <v>-80.921229999999994</v>
      </c>
      <c r="AL29" s="39">
        <f>J29+MAX(Table134[[#This Row],[Highway]:[Pipe]])</f>
        <v>1</v>
      </c>
      <c r="AM29" s="35"/>
      <c r="AN29" s="39">
        <f t="shared" si="0"/>
        <v>1</v>
      </c>
      <c r="AO29" s="39" t="str">
        <f t="shared" si="1"/>
        <v/>
      </c>
      <c r="AP29" s="39" t="str">
        <f t="shared" si="2"/>
        <v/>
      </c>
      <c r="AQ29" s="39" t="str">
        <f t="shared" si="3"/>
        <v/>
      </c>
    </row>
    <row r="30" spans="1:43" x14ac:dyDescent="0.45">
      <c r="A30" s="30">
        <v>24.632722222222224</v>
      </c>
      <c r="B30" s="27">
        <v>-81.587277777777771</v>
      </c>
      <c r="C30" s="13" t="s">
        <v>167</v>
      </c>
      <c r="D30" s="13" t="s">
        <v>168</v>
      </c>
      <c r="E30" s="14" t="s">
        <v>169</v>
      </c>
      <c r="F30" s="13" t="s">
        <v>33</v>
      </c>
      <c r="G30" s="14" t="s">
        <v>33</v>
      </c>
      <c r="H30" s="15"/>
      <c r="I30" s="16">
        <v>900102</v>
      </c>
      <c r="J30" s="19">
        <v>0</v>
      </c>
      <c r="K30" s="17" t="s">
        <v>168</v>
      </c>
      <c r="L30" s="17" t="s">
        <v>38</v>
      </c>
      <c r="M30" s="18" t="s">
        <v>582</v>
      </c>
      <c r="N30" s="13" t="s">
        <v>453</v>
      </c>
      <c r="O30" s="14" t="s">
        <v>480</v>
      </c>
      <c r="P30" s="18" t="s">
        <v>614</v>
      </c>
      <c r="Q30" s="14" t="s">
        <v>494</v>
      </c>
      <c r="R30" s="19" t="s">
        <v>579</v>
      </c>
      <c r="S30" s="13" t="s">
        <v>495</v>
      </c>
      <c r="T30" s="18" t="s">
        <v>580</v>
      </c>
      <c r="U30" s="20" t="s">
        <v>682</v>
      </c>
      <c r="V30" s="14" t="s">
        <v>496</v>
      </c>
      <c r="W30" s="14" t="s">
        <v>497</v>
      </c>
      <c r="X30" s="19" t="s">
        <v>497</v>
      </c>
      <c r="Y30" s="14" t="s">
        <v>503</v>
      </c>
      <c r="Z30" s="14" t="s">
        <v>546</v>
      </c>
      <c r="AA30" s="16">
        <v>0</v>
      </c>
      <c r="AB30" s="14" t="s">
        <v>537</v>
      </c>
      <c r="AC30" s="14" t="s">
        <v>510</v>
      </c>
      <c r="AD30" s="16">
        <v>0</v>
      </c>
      <c r="AE30" s="17" t="s">
        <v>556</v>
      </c>
      <c r="AF30" s="20" t="s">
        <v>575</v>
      </c>
      <c r="AG30" s="16">
        <v>1981</v>
      </c>
      <c r="AH30" s="14" t="s">
        <v>328</v>
      </c>
      <c r="AI30" s="14" t="s">
        <v>329</v>
      </c>
      <c r="AJ30" s="33">
        <v>24.632719999999999</v>
      </c>
      <c r="AK30" s="34">
        <v>-81.587280000000007</v>
      </c>
      <c r="AL30" s="39">
        <f>J30+MAX(Table134[[#This Row],[Highway]:[Pipe]])</f>
        <v>1</v>
      </c>
      <c r="AM30" s="35"/>
      <c r="AN30" s="39">
        <f t="shared" si="0"/>
        <v>1</v>
      </c>
      <c r="AO30" s="39" t="str">
        <f t="shared" si="1"/>
        <v/>
      </c>
      <c r="AP30" s="39" t="str">
        <f t="shared" si="2"/>
        <v/>
      </c>
      <c r="AQ30" s="39" t="str">
        <f t="shared" si="3"/>
        <v/>
      </c>
    </row>
    <row r="31" spans="1:43" x14ac:dyDescent="0.45">
      <c r="A31" s="30">
        <v>24.678777777777778</v>
      </c>
      <c r="B31" s="27">
        <v>-81.235138888888883</v>
      </c>
      <c r="C31" s="13" t="s">
        <v>170</v>
      </c>
      <c r="D31" s="13" t="s">
        <v>38</v>
      </c>
      <c r="E31" s="14" t="s">
        <v>171</v>
      </c>
      <c r="F31" s="13" t="s">
        <v>33</v>
      </c>
      <c r="G31" s="14" t="s">
        <v>33</v>
      </c>
      <c r="H31" s="15"/>
      <c r="I31" s="16">
        <v>900103</v>
      </c>
      <c r="J31" s="19">
        <v>0</v>
      </c>
      <c r="K31" s="17" t="s">
        <v>38</v>
      </c>
      <c r="L31" s="17" t="s">
        <v>38</v>
      </c>
      <c r="M31" s="18" t="s">
        <v>582</v>
      </c>
      <c r="N31" s="13" t="s">
        <v>454</v>
      </c>
      <c r="O31" s="14" t="s">
        <v>480</v>
      </c>
      <c r="P31" s="18" t="s">
        <v>615</v>
      </c>
      <c r="Q31" s="14" t="s">
        <v>494</v>
      </c>
      <c r="R31" s="19" t="s">
        <v>579</v>
      </c>
      <c r="S31" s="13" t="s">
        <v>495</v>
      </c>
      <c r="T31" s="18" t="s">
        <v>580</v>
      </c>
      <c r="U31" s="20" t="s">
        <v>683</v>
      </c>
      <c r="V31" s="14" t="s">
        <v>496</v>
      </c>
      <c r="W31" s="14" t="s">
        <v>497</v>
      </c>
      <c r="X31" s="19" t="s">
        <v>497</v>
      </c>
      <c r="Y31" s="14" t="s">
        <v>503</v>
      </c>
      <c r="Z31" s="14" t="s">
        <v>546</v>
      </c>
      <c r="AA31" s="16">
        <v>0</v>
      </c>
      <c r="AB31" s="14" t="s">
        <v>537</v>
      </c>
      <c r="AC31" s="14" t="s">
        <v>510</v>
      </c>
      <c r="AD31" s="16">
        <v>0</v>
      </c>
      <c r="AE31" s="17" t="s">
        <v>556</v>
      </c>
      <c r="AF31" s="20" t="s">
        <v>575</v>
      </c>
      <c r="AG31" s="16">
        <v>1981</v>
      </c>
      <c r="AH31" s="14" t="s">
        <v>330</v>
      </c>
      <c r="AI31" s="14" t="s">
        <v>331</v>
      </c>
      <c r="AJ31" s="33">
        <v>24.67878</v>
      </c>
      <c r="AK31" s="34">
        <v>-81.235129999999998</v>
      </c>
      <c r="AL31" s="39">
        <f>J31+MAX(Table134[[#This Row],[Highway]:[Pipe]])</f>
        <v>1</v>
      </c>
      <c r="AM31" s="35"/>
      <c r="AN31" s="39">
        <f t="shared" si="0"/>
        <v>1</v>
      </c>
      <c r="AO31" s="39" t="str">
        <f t="shared" si="1"/>
        <v/>
      </c>
      <c r="AP31" s="39" t="str">
        <f t="shared" si="2"/>
        <v/>
      </c>
      <c r="AQ31" s="39" t="str">
        <f t="shared" si="3"/>
        <v/>
      </c>
    </row>
    <row r="32" spans="1:43" x14ac:dyDescent="0.45">
      <c r="A32" s="30">
        <v>24.674666666666667</v>
      </c>
      <c r="B32" s="27">
        <v>-81.241777777777784</v>
      </c>
      <c r="C32" s="13" t="s">
        <v>183</v>
      </c>
      <c r="D32" s="13" t="s">
        <v>38</v>
      </c>
      <c r="E32" s="14" t="s">
        <v>184</v>
      </c>
      <c r="F32" s="13" t="s">
        <v>33</v>
      </c>
      <c r="G32" s="14" t="s">
        <v>33</v>
      </c>
      <c r="H32" s="15"/>
      <c r="I32" s="16">
        <v>900104</v>
      </c>
      <c r="J32" s="19">
        <v>0</v>
      </c>
      <c r="K32" s="17" t="s">
        <v>38</v>
      </c>
      <c r="L32" s="17" t="s">
        <v>38</v>
      </c>
      <c r="M32" s="18" t="s">
        <v>581</v>
      </c>
      <c r="N32" s="13" t="s">
        <v>460</v>
      </c>
      <c r="O32" s="14" t="s">
        <v>480</v>
      </c>
      <c r="P32" s="18" t="s">
        <v>616</v>
      </c>
      <c r="Q32" s="14" t="s">
        <v>494</v>
      </c>
      <c r="R32" s="19" t="s">
        <v>579</v>
      </c>
      <c r="S32" s="13" t="s">
        <v>495</v>
      </c>
      <c r="T32" s="18" t="s">
        <v>580</v>
      </c>
      <c r="U32" s="20" t="s">
        <v>684</v>
      </c>
      <c r="V32" s="14" t="s">
        <v>496</v>
      </c>
      <c r="W32" s="14" t="s">
        <v>497</v>
      </c>
      <c r="X32" s="19" t="s">
        <v>497</v>
      </c>
      <c r="Y32" s="14" t="s">
        <v>503</v>
      </c>
      <c r="Z32" s="14" t="s">
        <v>546</v>
      </c>
      <c r="AA32" s="16">
        <v>0</v>
      </c>
      <c r="AB32" s="14" t="s">
        <v>537</v>
      </c>
      <c r="AC32" s="14" t="s">
        <v>510</v>
      </c>
      <c r="AD32" s="16">
        <v>0</v>
      </c>
      <c r="AE32" s="17" t="s">
        <v>556</v>
      </c>
      <c r="AF32" s="20" t="s">
        <v>575</v>
      </c>
      <c r="AG32" s="16">
        <v>1981</v>
      </c>
      <c r="AH32" s="14" t="s">
        <v>342</v>
      </c>
      <c r="AI32" s="14" t="s">
        <v>343</v>
      </c>
      <c r="AJ32" s="33">
        <v>24.674659999999999</v>
      </c>
      <c r="AK32" s="34">
        <v>-81.241780000000006</v>
      </c>
      <c r="AL32" s="39">
        <f>J32+MAX(Table134[[#This Row],[Highway]:[Pipe]])</f>
        <v>1</v>
      </c>
      <c r="AM32" s="35"/>
      <c r="AN32" s="39">
        <f t="shared" si="0"/>
        <v>1</v>
      </c>
      <c r="AO32" s="39" t="str">
        <f t="shared" si="1"/>
        <v/>
      </c>
      <c r="AP32" s="39" t="str">
        <f t="shared" si="2"/>
        <v/>
      </c>
      <c r="AQ32" s="39" t="str">
        <f t="shared" si="3"/>
        <v/>
      </c>
    </row>
    <row r="33" spans="1:43" x14ac:dyDescent="0.45">
      <c r="A33" s="30">
        <v>24.670472222222223</v>
      </c>
      <c r="B33" s="27">
        <v>-81.249638888888896</v>
      </c>
      <c r="C33" s="13" t="s">
        <v>181</v>
      </c>
      <c r="D33" s="13" t="s">
        <v>38</v>
      </c>
      <c r="E33" s="14" t="s">
        <v>182</v>
      </c>
      <c r="F33" s="13" t="s">
        <v>33</v>
      </c>
      <c r="G33" s="14" t="s">
        <v>33</v>
      </c>
      <c r="H33" s="15"/>
      <c r="I33" s="16">
        <v>900105</v>
      </c>
      <c r="J33" s="19">
        <v>0</v>
      </c>
      <c r="K33" s="17" t="s">
        <v>38</v>
      </c>
      <c r="L33" s="17" t="s">
        <v>38</v>
      </c>
      <c r="M33" s="18" t="s">
        <v>581</v>
      </c>
      <c r="N33" s="13" t="s">
        <v>459</v>
      </c>
      <c r="O33" s="14" t="s">
        <v>480</v>
      </c>
      <c r="P33" s="18" t="s">
        <v>617</v>
      </c>
      <c r="Q33" s="14" t="s">
        <v>494</v>
      </c>
      <c r="R33" s="19" t="s">
        <v>579</v>
      </c>
      <c r="S33" s="13" t="s">
        <v>495</v>
      </c>
      <c r="T33" s="18" t="s">
        <v>580</v>
      </c>
      <c r="U33" s="20" t="s">
        <v>685</v>
      </c>
      <c r="V33" s="14" t="s">
        <v>496</v>
      </c>
      <c r="W33" s="14" t="s">
        <v>497</v>
      </c>
      <c r="X33" s="19" t="s">
        <v>497</v>
      </c>
      <c r="Y33" s="14" t="s">
        <v>503</v>
      </c>
      <c r="Z33" s="14" t="s">
        <v>546</v>
      </c>
      <c r="AA33" s="16">
        <v>0</v>
      </c>
      <c r="AB33" s="14" t="s">
        <v>537</v>
      </c>
      <c r="AC33" s="14" t="s">
        <v>510</v>
      </c>
      <c r="AD33" s="16">
        <v>0</v>
      </c>
      <c r="AE33" s="17" t="s">
        <v>556</v>
      </c>
      <c r="AF33" s="20" t="s">
        <v>575</v>
      </c>
      <c r="AG33" s="16">
        <v>1981</v>
      </c>
      <c r="AH33" s="14" t="s">
        <v>340</v>
      </c>
      <c r="AI33" s="14" t="s">
        <v>341</v>
      </c>
      <c r="AJ33" s="33">
        <v>24.670480000000001</v>
      </c>
      <c r="AK33" s="34">
        <v>-81.249639999999999</v>
      </c>
      <c r="AL33" s="39">
        <f>J33+MAX(Table134[[#This Row],[Highway]:[Pipe]])</f>
        <v>1</v>
      </c>
      <c r="AM33" s="35"/>
      <c r="AN33" s="39">
        <f t="shared" si="0"/>
        <v>1</v>
      </c>
      <c r="AO33" s="39" t="str">
        <f t="shared" si="1"/>
        <v/>
      </c>
      <c r="AP33" s="39" t="str">
        <f t="shared" si="2"/>
        <v/>
      </c>
      <c r="AQ33" s="39" t="str">
        <f t="shared" si="3"/>
        <v/>
      </c>
    </row>
    <row r="34" spans="1:43" x14ac:dyDescent="0.45">
      <c r="A34" s="30">
        <v>24.64117222222222</v>
      </c>
      <c r="B34" s="27">
        <v>-81.573333333333323</v>
      </c>
      <c r="C34" s="13" t="s">
        <v>149</v>
      </c>
      <c r="D34" s="13" t="s">
        <v>38</v>
      </c>
      <c r="E34" s="14" t="s">
        <v>150</v>
      </c>
      <c r="F34" s="13" t="s">
        <v>33</v>
      </c>
      <c r="G34" s="14" t="s">
        <v>33</v>
      </c>
      <c r="H34" s="15"/>
      <c r="I34" s="16">
        <v>900107</v>
      </c>
      <c r="J34" s="19">
        <v>0</v>
      </c>
      <c r="K34" s="17" t="s">
        <v>38</v>
      </c>
      <c r="L34" s="17" t="s">
        <v>404</v>
      </c>
      <c r="M34" s="18" t="s">
        <v>582</v>
      </c>
      <c r="N34" s="13" t="s">
        <v>447</v>
      </c>
      <c r="O34" s="14" t="s">
        <v>480</v>
      </c>
      <c r="P34" s="18" t="s">
        <v>619</v>
      </c>
      <c r="Q34" s="14" t="s">
        <v>494</v>
      </c>
      <c r="R34" s="19" t="s">
        <v>579</v>
      </c>
      <c r="S34" s="13" t="s">
        <v>495</v>
      </c>
      <c r="T34" s="18" t="s">
        <v>580</v>
      </c>
      <c r="U34" s="20" t="s">
        <v>687</v>
      </c>
      <c r="V34" s="14" t="s">
        <v>496</v>
      </c>
      <c r="W34" s="14" t="s">
        <v>497</v>
      </c>
      <c r="X34" s="19" t="s">
        <v>497</v>
      </c>
      <c r="Y34" s="14" t="s">
        <v>503</v>
      </c>
      <c r="Z34" s="14" t="s">
        <v>510</v>
      </c>
      <c r="AA34" s="16">
        <v>0</v>
      </c>
      <c r="AB34" s="14" t="s">
        <v>510</v>
      </c>
      <c r="AC34" s="14" t="s">
        <v>510</v>
      </c>
      <c r="AD34" s="16">
        <v>0</v>
      </c>
      <c r="AE34" s="17" t="s">
        <v>556</v>
      </c>
      <c r="AF34" s="20" t="s">
        <v>575</v>
      </c>
      <c r="AG34" s="16">
        <v>1982</v>
      </c>
      <c r="AH34" s="14" t="s">
        <v>315</v>
      </c>
      <c r="AI34" s="14" t="s">
        <v>316</v>
      </c>
      <c r="AJ34" s="33">
        <v>24.641159999999999</v>
      </c>
      <c r="AK34" s="34">
        <v>-81.573279999999997</v>
      </c>
      <c r="AL34" s="39">
        <f>J34+MAX(Table134[[#This Row],[Highway]:[Pipe]])</f>
        <v>1</v>
      </c>
      <c r="AM34" s="35"/>
      <c r="AN34" s="39">
        <f t="shared" si="0"/>
        <v>1</v>
      </c>
      <c r="AO34" s="39" t="str">
        <f t="shared" si="1"/>
        <v/>
      </c>
      <c r="AP34" s="39" t="str">
        <f t="shared" si="2"/>
        <v/>
      </c>
      <c r="AQ34" s="39" t="str">
        <f t="shared" si="3"/>
        <v/>
      </c>
    </row>
    <row r="35" spans="1:43" x14ac:dyDescent="0.45">
      <c r="A35" s="30">
        <v>24.64928611111111</v>
      </c>
      <c r="B35" s="27">
        <v>-81.559233333333324</v>
      </c>
      <c r="C35" s="13" t="s">
        <v>151</v>
      </c>
      <c r="D35" s="13" t="s">
        <v>38</v>
      </c>
      <c r="E35" s="14" t="s">
        <v>152</v>
      </c>
      <c r="F35" s="13" t="s">
        <v>33</v>
      </c>
      <c r="G35" s="14" t="s">
        <v>33</v>
      </c>
      <c r="H35" s="15"/>
      <c r="I35" s="16">
        <v>900108</v>
      </c>
      <c r="J35" s="19">
        <v>0</v>
      </c>
      <c r="K35" s="17" t="s">
        <v>38</v>
      </c>
      <c r="L35" s="17" t="s">
        <v>38</v>
      </c>
      <c r="M35" s="18" t="s">
        <v>582</v>
      </c>
      <c r="N35" s="13" t="s">
        <v>448</v>
      </c>
      <c r="O35" s="14" t="s">
        <v>480</v>
      </c>
      <c r="P35" s="18" t="s">
        <v>620</v>
      </c>
      <c r="Q35" s="14" t="s">
        <v>494</v>
      </c>
      <c r="R35" s="19" t="s">
        <v>579</v>
      </c>
      <c r="S35" s="13" t="s">
        <v>495</v>
      </c>
      <c r="T35" s="18" t="s">
        <v>580</v>
      </c>
      <c r="U35" s="20" t="s">
        <v>688</v>
      </c>
      <c r="V35" s="14" t="s">
        <v>496</v>
      </c>
      <c r="W35" s="14" t="s">
        <v>497</v>
      </c>
      <c r="X35" s="19" t="s">
        <v>497</v>
      </c>
      <c r="Y35" s="14" t="s">
        <v>503</v>
      </c>
      <c r="Z35" s="14" t="s">
        <v>523</v>
      </c>
      <c r="AA35" s="16">
        <v>0</v>
      </c>
      <c r="AB35" s="14" t="s">
        <v>515</v>
      </c>
      <c r="AC35" s="14" t="s">
        <v>510</v>
      </c>
      <c r="AD35" s="16">
        <v>0</v>
      </c>
      <c r="AE35" s="17" t="s">
        <v>556</v>
      </c>
      <c r="AF35" s="20" t="s">
        <v>575</v>
      </c>
      <c r="AG35" s="16">
        <v>1982</v>
      </c>
      <c r="AH35" s="14" t="s">
        <v>317</v>
      </c>
      <c r="AI35" s="14" t="s">
        <v>318</v>
      </c>
      <c r="AJ35" s="33">
        <v>24.649260000000002</v>
      </c>
      <c r="AK35" s="34">
        <v>-81.559240000000003</v>
      </c>
      <c r="AL35" s="39">
        <f>J35+MAX(Table134[[#This Row],[Highway]:[Pipe]])</f>
        <v>1</v>
      </c>
      <c r="AM35" s="35"/>
      <c r="AN35" s="39">
        <f t="shared" si="0"/>
        <v>1</v>
      </c>
      <c r="AO35" s="39" t="str">
        <f t="shared" si="1"/>
        <v/>
      </c>
      <c r="AP35" s="39" t="str">
        <f t="shared" si="2"/>
        <v/>
      </c>
      <c r="AQ35" s="39" t="str">
        <f t="shared" si="3"/>
        <v/>
      </c>
    </row>
    <row r="36" spans="1:43" x14ac:dyDescent="0.45">
      <c r="A36" s="30">
        <v>24.650305555555555</v>
      </c>
      <c r="B36" s="27">
        <v>-81.555694444444441</v>
      </c>
      <c r="C36" s="13" t="s">
        <v>177</v>
      </c>
      <c r="D36" s="13" t="s">
        <v>38</v>
      </c>
      <c r="E36" s="14" t="s">
        <v>178</v>
      </c>
      <c r="F36" s="13" t="s">
        <v>33</v>
      </c>
      <c r="G36" s="14" t="s">
        <v>33</v>
      </c>
      <c r="H36" s="15"/>
      <c r="I36" s="16">
        <v>900109</v>
      </c>
      <c r="J36" s="19">
        <v>0</v>
      </c>
      <c r="K36" s="17" t="s">
        <v>38</v>
      </c>
      <c r="L36" s="17" t="s">
        <v>38</v>
      </c>
      <c r="M36" s="18" t="s">
        <v>582</v>
      </c>
      <c r="N36" s="13" t="s">
        <v>457</v>
      </c>
      <c r="O36" s="14" t="s">
        <v>480</v>
      </c>
      <c r="P36" s="18" t="s">
        <v>621</v>
      </c>
      <c r="Q36" s="14" t="s">
        <v>494</v>
      </c>
      <c r="R36" s="19" t="s">
        <v>579</v>
      </c>
      <c r="S36" s="13" t="s">
        <v>495</v>
      </c>
      <c r="T36" s="18" t="s">
        <v>580</v>
      </c>
      <c r="U36" s="20" t="s">
        <v>689</v>
      </c>
      <c r="V36" s="14" t="s">
        <v>496</v>
      </c>
      <c r="W36" s="14" t="s">
        <v>497</v>
      </c>
      <c r="X36" s="19" t="s">
        <v>497</v>
      </c>
      <c r="Y36" s="14" t="s">
        <v>503</v>
      </c>
      <c r="Z36" s="14" t="s">
        <v>546</v>
      </c>
      <c r="AA36" s="16">
        <v>0</v>
      </c>
      <c r="AB36" s="14" t="s">
        <v>515</v>
      </c>
      <c r="AC36" s="14" t="s">
        <v>510</v>
      </c>
      <c r="AD36" s="16">
        <v>0</v>
      </c>
      <c r="AE36" s="17" t="s">
        <v>556</v>
      </c>
      <c r="AF36" s="20" t="s">
        <v>575</v>
      </c>
      <c r="AG36" s="16">
        <v>1981</v>
      </c>
      <c r="AH36" s="14" t="s">
        <v>336</v>
      </c>
      <c r="AI36" s="14" t="s">
        <v>337</v>
      </c>
      <c r="AJ36" s="33">
        <v>24.650300000000001</v>
      </c>
      <c r="AK36" s="34">
        <v>-81.555679999999995</v>
      </c>
      <c r="AL36" s="39">
        <f>J36+MAX(Table134[[#This Row],[Highway]:[Pipe]])</f>
        <v>1</v>
      </c>
      <c r="AM36" s="35"/>
      <c r="AN36" s="39">
        <f t="shared" si="0"/>
        <v>1</v>
      </c>
      <c r="AO36" s="39" t="str">
        <f t="shared" si="1"/>
        <v/>
      </c>
      <c r="AP36" s="39" t="str">
        <f t="shared" si="2"/>
        <v/>
      </c>
      <c r="AQ36" s="39" t="str">
        <f t="shared" si="3"/>
        <v/>
      </c>
    </row>
    <row r="37" spans="1:43" x14ac:dyDescent="0.45">
      <c r="A37" s="30">
        <v>24.669333333333334</v>
      </c>
      <c r="B37" s="27">
        <v>-81.373055555555553</v>
      </c>
      <c r="C37" s="13" t="s">
        <v>179</v>
      </c>
      <c r="D37" s="13" t="s">
        <v>38</v>
      </c>
      <c r="E37" s="14" t="s">
        <v>180</v>
      </c>
      <c r="F37" s="13" t="s">
        <v>33</v>
      </c>
      <c r="G37" s="14" t="s">
        <v>33</v>
      </c>
      <c r="H37" s="15"/>
      <c r="I37" s="16">
        <v>900110</v>
      </c>
      <c r="J37" s="19">
        <v>0</v>
      </c>
      <c r="K37" s="17" t="s">
        <v>38</v>
      </c>
      <c r="L37" s="17" t="s">
        <v>38</v>
      </c>
      <c r="M37" s="18" t="s">
        <v>582</v>
      </c>
      <c r="N37" s="13" t="s">
        <v>458</v>
      </c>
      <c r="O37" s="14" t="s">
        <v>480</v>
      </c>
      <c r="P37" s="18" t="s">
        <v>622</v>
      </c>
      <c r="Q37" s="14" t="s">
        <v>494</v>
      </c>
      <c r="R37" s="19" t="s">
        <v>579</v>
      </c>
      <c r="S37" s="13" t="s">
        <v>495</v>
      </c>
      <c r="T37" s="18" t="s">
        <v>580</v>
      </c>
      <c r="U37" s="20" t="s">
        <v>690</v>
      </c>
      <c r="V37" s="14" t="s">
        <v>496</v>
      </c>
      <c r="W37" s="14" t="s">
        <v>497</v>
      </c>
      <c r="X37" s="19" t="s">
        <v>497</v>
      </c>
      <c r="Y37" s="14" t="s">
        <v>503</v>
      </c>
      <c r="Z37" s="14" t="s">
        <v>518</v>
      </c>
      <c r="AA37" s="16">
        <v>0</v>
      </c>
      <c r="AB37" s="14" t="s">
        <v>537</v>
      </c>
      <c r="AC37" s="14" t="s">
        <v>510</v>
      </c>
      <c r="AD37" s="16">
        <v>0</v>
      </c>
      <c r="AE37" s="17" t="s">
        <v>556</v>
      </c>
      <c r="AF37" s="20" t="s">
        <v>575</v>
      </c>
      <c r="AG37" s="16">
        <v>1982</v>
      </c>
      <c r="AH37" s="14" t="s">
        <v>338</v>
      </c>
      <c r="AI37" s="14" t="s">
        <v>339</v>
      </c>
      <c r="AJ37" s="33">
        <v>24.669339999999998</v>
      </c>
      <c r="AK37" s="34">
        <v>-81.373050000000006</v>
      </c>
      <c r="AL37" s="39">
        <f>J37+MAX(Table134[[#This Row],[Highway]:[Pipe]])</f>
        <v>1</v>
      </c>
      <c r="AM37" s="35"/>
      <c r="AN37" s="39">
        <f t="shared" si="0"/>
        <v>1</v>
      </c>
      <c r="AO37" s="39" t="str">
        <f t="shared" si="1"/>
        <v/>
      </c>
      <c r="AP37" s="39" t="str">
        <f t="shared" si="2"/>
        <v/>
      </c>
      <c r="AQ37" s="39" t="str">
        <f t="shared" si="3"/>
        <v/>
      </c>
    </row>
    <row r="38" spans="1:43" x14ac:dyDescent="0.45">
      <c r="A38" s="30">
        <v>24.666916666666669</v>
      </c>
      <c r="B38" s="27">
        <v>-81.384888888888895</v>
      </c>
      <c r="C38" s="13" t="s">
        <v>206</v>
      </c>
      <c r="D38" s="13" t="s">
        <v>38</v>
      </c>
      <c r="E38" s="14" t="s">
        <v>207</v>
      </c>
      <c r="F38" s="13" t="s">
        <v>33</v>
      </c>
      <c r="G38" s="14" t="s">
        <v>33</v>
      </c>
      <c r="H38" s="15"/>
      <c r="I38" s="16">
        <v>900111</v>
      </c>
      <c r="J38" s="19">
        <v>0</v>
      </c>
      <c r="K38" s="17" t="s">
        <v>38</v>
      </c>
      <c r="L38" s="17" t="s">
        <v>38</v>
      </c>
      <c r="M38" s="18" t="s">
        <v>582</v>
      </c>
      <c r="N38" s="13" t="s">
        <v>467</v>
      </c>
      <c r="O38" s="14" t="s">
        <v>480</v>
      </c>
      <c r="P38" s="18" t="s">
        <v>623</v>
      </c>
      <c r="Q38" s="14" t="s">
        <v>494</v>
      </c>
      <c r="R38" s="19" t="s">
        <v>579</v>
      </c>
      <c r="S38" s="13" t="s">
        <v>495</v>
      </c>
      <c r="T38" s="18" t="s">
        <v>580</v>
      </c>
      <c r="U38" s="20" t="s">
        <v>691</v>
      </c>
      <c r="V38" s="14" t="s">
        <v>496</v>
      </c>
      <c r="W38" s="14" t="s">
        <v>497</v>
      </c>
      <c r="X38" s="19" t="s">
        <v>497</v>
      </c>
      <c r="Y38" s="14" t="s">
        <v>503</v>
      </c>
      <c r="Z38" s="14" t="s">
        <v>518</v>
      </c>
      <c r="AA38" s="16">
        <v>0</v>
      </c>
      <c r="AB38" s="14" t="s">
        <v>527</v>
      </c>
      <c r="AC38" s="14" t="s">
        <v>510</v>
      </c>
      <c r="AD38" s="16">
        <v>0</v>
      </c>
      <c r="AE38" s="17" t="s">
        <v>556</v>
      </c>
      <c r="AF38" s="20" t="s">
        <v>575</v>
      </c>
      <c r="AG38" s="16">
        <v>1982</v>
      </c>
      <c r="AH38" s="14" t="s">
        <v>724</v>
      </c>
      <c r="AI38" s="14" t="s">
        <v>360</v>
      </c>
      <c r="AJ38" s="33">
        <v>24.666920000000001</v>
      </c>
      <c r="AK38" s="34">
        <v>-81.384870000000006</v>
      </c>
      <c r="AL38" s="39">
        <f>J38+MAX(Table134[[#This Row],[Highway]:[Pipe]])</f>
        <v>1</v>
      </c>
      <c r="AM38" s="35"/>
      <c r="AN38" s="39">
        <f t="shared" si="0"/>
        <v>1</v>
      </c>
      <c r="AO38" s="39" t="str">
        <f t="shared" si="1"/>
        <v/>
      </c>
      <c r="AP38" s="39" t="str">
        <f t="shared" si="2"/>
        <v/>
      </c>
      <c r="AQ38" s="39" t="str">
        <f t="shared" si="3"/>
        <v/>
      </c>
    </row>
    <row r="39" spans="1:43" x14ac:dyDescent="0.45">
      <c r="A39" s="30">
        <v>24.654666666666664</v>
      </c>
      <c r="B39" s="27">
        <v>-81.541027777777771</v>
      </c>
      <c r="C39" s="13" t="s">
        <v>185</v>
      </c>
      <c r="D39" s="13" t="s">
        <v>38</v>
      </c>
      <c r="E39" s="14" t="s">
        <v>186</v>
      </c>
      <c r="F39" s="13" t="s">
        <v>33</v>
      </c>
      <c r="G39" s="14" t="s">
        <v>33</v>
      </c>
      <c r="H39" s="15"/>
      <c r="I39" s="16">
        <v>900112</v>
      </c>
      <c r="J39" s="19">
        <v>0</v>
      </c>
      <c r="K39" s="17" t="s">
        <v>38</v>
      </c>
      <c r="L39" s="17" t="s">
        <v>38</v>
      </c>
      <c r="M39" s="18" t="s">
        <v>582</v>
      </c>
      <c r="N39" s="13" t="s">
        <v>461</v>
      </c>
      <c r="O39" s="14" t="s">
        <v>480</v>
      </c>
      <c r="P39" s="18" t="s">
        <v>624</v>
      </c>
      <c r="Q39" s="14" t="s">
        <v>494</v>
      </c>
      <c r="R39" s="19" t="s">
        <v>579</v>
      </c>
      <c r="S39" s="13" t="s">
        <v>495</v>
      </c>
      <c r="T39" s="18" t="s">
        <v>580</v>
      </c>
      <c r="U39" s="20" t="s">
        <v>692</v>
      </c>
      <c r="V39" s="14" t="s">
        <v>496</v>
      </c>
      <c r="W39" s="14" t="s">
        <v>497</v>
      </c>
      <c r="X39" s="19" t="s">
        <v>497</v>
      </c>
      <c r="Y39" s="14" t="s">
        <v>503</v>
      </c>
      <c r="Z39" s="14" t="s">
        <v>546</v>
      </c>
      <c r="AA39" s="16">
        <v>0</v>
      </c>
      <c r="AB39" s="14" t="s">
        <v>537</v>
      </c>
      <c r="AC39" s="14" t="s">
        <v>510</v>
      </c>
      <c r="AD39" s="16">
        <v>0</v>
      </c>
      <c r="AE39" s="17" t="s">
        <v>556</v>
      </c>
      <c r="AF39" s="20" t="s">
        <v>575</v>
      </c>
      <c r="AG39" s="16">
        <v>1982</v>
      </c>
      <c r="AH39" s="14" t="s">
        <v>344</v>
      </c>
      <c r="AI39" s="14" t="s">
        <v>345</v>
      </c>
      <c r="AJ39" s="33">
        <v>24.65466</v>
      </c>
      <c r="AK39" s="34">
        <v>-81.541039999999995</v>
      </c>
      <c r="AL39" s="39">
        <f>J39+MAX(Table134[[#This Row],[Highway]:[Pipe]])</f>
        <v>1</v>
      </c>
      <c r="AM39" s="35"/>
      <c r="AN39" s="39">
        <f t="shared" si="0"/>
        <v>1</v>
      </c>
      <c r="AO39" s="39" t="str">
        <f t="shared" si="1"/>
        <v/>
      </c>
      <c r="AP39" s="39" t="str">
        <f t="shared" si="2"/>
        <v/>
      </c>
      <c r="AQ39" s="39" t="str">
        <f t="shared" si="3"/>
        <v/>
      </c>
    </row>
    <row r="40" spans="1:43" x14ac:dyDescent="0.45">
      <c r="A40" s="30">
        <v>24.664472222222219</v>
      </c>
      <c r="B40" s="27">
        <v>-81.396361111111119</v>
      </c>
      <c r="C40" s="13" t="s">
        <v>224</v>
      </c>
      <c r="D40" s="13" t="s">
        <v>38</v>
      </c>
      <c r="E40" s="14" t="s">
        <v>225</v>
      </c>
      <c r="F40" s="13" t="s">
        <v>33</v>
      </c>
      <c r="G40" s="14" t="s">
        <v>33</v>
      </c>
      <c r="H40" s="15"/>
      <c r="I40" s="16">
        <v>900113</v>
      </c>
      <c r="J40" s="19">
        <v>0</v>
      </c>
      <c r="K40" s="17" t="s">
        <v>38</v>
      </c>
      <c r="L40" s="17" t="s">
        <v>38</v>
      </c>
      <c r="M40" s="18" t="s">
        <v>582</v>
      </c>
      <c r="N40" s="13" t="s">
        <v>474</v>
      </c>
      <c r="O40" s="14" t="s">
        <v>480</v>
      </c>
      <c r="P40" s="18" t="s">
        <v>625</v>
      </c>
      <c r="Q40" s="14" t="s">
        <v>494</v>
      </c>
      <c r="R40" s="19" t="s">
        <v>579</v>
      </c>
      <c r="S40" s="13" t="s">
        <v>495</v>
      </c>
      <c r="T40" s="18" t="s">
        <v>580</v>
      </c>
      <c r="U40" s="20" t="s">
        <v>693</v>
      </c>
      <c r="V40" s="14" t="s">
        <v>496</v>
      </c>
      <c r="W40" s="14" t="s">
        <v>497</v>
      </c>
      <c r="X40" s="19" t="s">
        <v>497</v>
      </c>
      <c r="Y40" s="14" t="s">
        <v>503</v>
      </c>
      <c r="Z40" s="14" t="s">
        <v>546</v>
      </c>
      <c r="AA40" s="16">
        <v>0</v>
      </c>
      <c r="AB40" s="14" t="s">
        <v>537</v>
      </c>
      <c r="AC40" s="14" t="s">
        <v>510</v>
      </c>
      <c r="AD40" s="16">
        <v>0</v>
      </c>
      <c r="AE40" s="17" t="s">
        <v>556</v>
      </c>
      <c r="AF40" s="20" t="s">
        <v>575</v>
      </c>
      <c r="AG40" s="16">
        <v>1982</v>
      </c>
      <c r="AH40" s="14" t="s">
        <v>377</v>
      </c>
      <c r="AI40" s="14" t="s">
        <v>378</v>
      </c>
      <c r="AJ40" s="33">
        <v>24.664470000000001</v>
      </c>
      <c r="AK40" s="34">
        <v>-81.396360000000001</v>
      </c>
      <c r="AL40" s="39">
        <f>J40+MAX(Table134[[#This Row],[Highway]:[Pipe]])</f>
        <v>1</v>
      </c>
      <c r="AM40" s="35"/>
      <c r="AN40" s="39">
        <f t="shared" si="0"/>
        <v>1</v>
      </c>
      <c r="AO40" s="39" t="str">
        <f t="shared" si="1"/>
        <v/>
      </c>
      <c r="AP40" s="39" t="str">
        <f t="shared" si="2"/>
        <v/>
      </c>
      <c r="AQ40" s="39" t="str">
        <f t="shared" si="3"/>
        <v/>
      </c>
    </row>
    <row r="41" spans="1:43" x14ac:dyDescent="0.45">
      <c r="A41" s="30">
        <v>24.66311111111111</v>
      </c>
      <c r="B41" s="27">
        <v>-81.402666666666676</v>
      </c>
      <c r="C41" s="13" t="s">
        <v>226</v>
      </c>
      <c r="D41" s="13" t="s">
        <v>38</v>
      </c>
      <c r="E41" s="14" t="s">
        <v>227</v>
      </c>
      <c r="F41" s="13" t="s">
        <v>33</v>
      </c>
      <c r="G41" s="14" t="s">
        <v>33</v>
      </c>
      <c r="H41" s="15"/>
      <c r="I41" s="16">
        <v>900114</v>
      </c>
      <c r="J41" s="19">
        <v>0</v>
      </c>
      <c r="K41" s="17" t="s">
        <v>38</v>
      </c>
      <c r="L41" s="17" t="s">
        <v>38</v>
      </c>
      <c r="M41" s="18" t="s">
        <v>582</v>
      </c>
      <c r="N41" s="13" t="s">
        <v>475</v>
      </c>
      <c r="O41" s="14" t="s">
        <v>480</v>
      </c>
      <c r="P41" s="18" t="s">
        <v>626</v>
      </c>
      <c r="Q41" s="14" t="s">
        <v>494</v>
      </c>
      <c r="R41" s="19" t="s">
        <v>579</v>
      </c>
      <c r="S41" s="13" t="s">
        <v>495</v>
      </c>
      <c r="T41" s="18" t="s">
        <v>580</v>
      </c>
      <c r="U41" s="20" t="s">
        <v>694</v>
      </c>
      <c r="V41" s="14" t="s">
        <v>496</v>
      </c>
      <c r="W41" s="14" t="s">
        <v>497</v>
      </c>
      <c r="X41" s="19" t="s">
        <v>497</v>
      </c>
      <c r="Y41" s="14" t="s">
        <v>503</v>
      </c>
      <c r="Z41" s="14" t="s">
        <v>546</v>
      </c>
      <c r="AA41" s="16">
        <v>0</v>
      </c>
      <c r="AB41" s="14" t="s">
        <v>515</v>
      </c>
      <c r="AC41" s="14" t="s">
        <v>510</v>
      </c>
      <c r="AD41" s="16">
        <v>0</v>
      </c>
      <c r="AE41" s="17" t="s">
        <v>556</v>
      </c>
      <c r="AF41" s="20" t="s">
        <v>575</v>
      </c>
      <c r="AG41" s="16">
        <v>1982</v>
      </c>
      <c r="AH41" s="14" t="s">
        <v>379</v>
      </c>
      <c r="AI41" s="14" t="s">
        <v>380</v>
      </c>
      <c r="AJ41" s="33">
        <v>24.6631</v>
      </c>
      <c r="AK41" s="34">
        <v>-81.402670000000001</v>
      </c>
      <c r="AL41" s="39">
        <f>J41+MAX(Table134[[#This Row],[Highway]:[Pipe]])</f>
        <v>1</v>
      </c>
      <c r="AM41" s="35"/>
      <c r="AN41" s="39">
        <f t="shared" si="0"/>
        <v>1</v>
      </c>
      <c r="AO41" s="39" t="str">
        <f t="shared" si="1"/>
        <v/>
      </c>
      <c r="AP41" s="39" t="str">
        <f t="shared" si="2"/>
        <v/>
      </c>
      <c r="AQ41" s="39" t="str">
        <f t="shared" si="3"/>
        <v/>
      </c>
    </row>
    <row r="42" spans="1:43" x14ac:dyDescent="0.45">
      <c r="A42" s="30">
        <v>24.661805555555553</v>
      </c>
      <c r="B42" s="27">
        <v>-81.516416666666672</v>
      </c>
      <c r="C42" s="13" t="s">
        <v>141</v>
      </c>
      <c r="D42" s="13" t="s">
        <v>38</v>
      </c>
      <c r="E42" s="14" t="s">
        <v>142</v>
      </c>
      <c r="F42" s="13" t="s">
        <v>33</v>
      </c>
      <c r="G42" s="14" t="s">
        <v>33</v>
      </c>
      <c r="H42" s="15"/>
      <c r="I42" s="16">
        <v>900115</v>
      </c>
      <c r="J42" s="19">
        <v>0</v>
      </c>
      <c r="K42" s="17" t="s">
        <v>38</v>
      </c>
      <c r="L42" s="17" t="s">
        <v>38</v>
      </c>
      <c r="M42" s="18" t="s">
        <v>582</v>
      </c>
      <c r="N42" s="13" t="s">
        <v>443</v>
      </c>
      <c r="O42" s="14"/>
      <c r="P42" s="18" t="s">
        <v>627</v>
      </c>
      <c r="Q42" s="14" t="s">
        <v>494</v>
      </c>
      <c r="R42" s="19" t="s">
        <v>579</v>
      </c>
      <c r="S42" s="13" t="s">
        <v>495</v>
      </c>
      <c r="T42" s="18" t="s">
        <v>580</v>
      </c>
      <c r="U42" s="20" t="s">
        <v>695</v>
      </c>
      <c r="V42" s="14" t="s">
        <v>496</v>
      </c>
      <c r="W42" s="14" t="s">
        <v>497</v>
      </c>
      <c r="X42" s="19" t="s">
        <v>497</v>
      </c>
      <c r="Y42" s="14" t="s">
        <v>733</v>
      </c>
      <c r="Z42" s="14" t="s">
        <v>518</v>
      </c>
      <c r="AA42" s="16">
        <v>0</v>
      </c>
      <c r="AB42" s="14" t="s">
        <v>515</v>
      </c>
      <c r="AC42" s="14" t="s">
        <v>510</v>
      </c>
      <c r="AD42" s="16">
        <v>0</v>
      </c>
      <c r="AE42" s="17" t="s">
        <v>556</v>
      </c>
      <c r="AF42" s="20" t="s">
        <v>575</v>
      </c>
      <c r="AG42" s="16">
        <v>1982</v>
      </c>
      <c r="AH42" s="14" t="s">
        <v>307</v>
      </c>
      <c r="AI42" s="14" t="s">
        <v>308</v>
      </c>
      <c r="AJ42" s="33">
        <v>24.661799999999999</v>
      </c>
      <c r="AK42" s="34">
        <v>-81.516419999999997</v>
      </c>
      <c r="AL42" s="39">
        <f>J42+MAX(Table134[[#This Row],[Highway]:[Pipe]])</f>
        <v>1</v>
      </c>
      <c r="AM42" s="35"/>
      <c r="AN42" s="39">
        <f t="shared" si="0"/>
        <v>1</v>
      </c>
      <c r="AO42" s="39" t="str">
        <f t="shared" si="1"/>
        <v/>
      </c>
      <c r="AP42" s="39" t="str">
        <f t="shared" si="2"/>
        <v/>
      </c>
      <c r="AQ42" s="39" t="str">
        <f t="shared" si="3"/>
        <v/>
      </c>
    </row>
    <row r="43" spans="1:43" x14ac:dyDescent="0.45">
      <c r="A43" s="30">
        <v>24.670494444444447</v>
      </c>
      <c r="B43" s="27">
        <v>-81.25000555555556</v>
      </c>
      <c r="C43" s="13" t="s">
        <v>46</v>
      </c>
      <c r="D43" s="13" t="s">
        <v>42</v>
      </c>
      <c r="E43" s="14" t="s">
        <v>47</v>
      </c>
      <c r="F43" s="13" t="s">
        <v>33</v>
      </c>
      <c r="G43" s="14" t="s">
        <v>33</v>
      </c>
      <c r="H43" s="15"/>
      <c r="I43" s="16"/>
      <c r="J43" s="19">
        <v>0</v>
      </c>
      <c r="K43" s="17" t="s">
        <v>42</v>
      </c>
      <c r="L43" s="17" t="s">
        <v>42</v>
      </c>
      <c r="M43" s="18" t="s">
        <v>33</v>
      </c>
      <c r="N43" s="13" t="s">
        <v>414</v>
      </c>
      <c r="O43" s="14" t="s">
        <v>480</v>
      </c>
      <c r="P43" s="18" t="s">
        <v>33</v>
      </c>
      <c r="Q43" s="14" t="s">
        <v>494</v>
      </c>
      <c r="R43" s="19" t="s">
        <v>33</v>
      </c>
      <c r="S43" s="13" t="s">
        <v>495</v>
      </c>
      <c r="T43" s="18" t="s">
        <v>33</v>
      </c>
      <c r="U43" s="20" t="s">
        <v>33</v>
      </c>
      <c r="V43" s="14" t="s">
        <v>496</v>
      </c>
      <c r="W43" s="14" t="s">
        <v>501</v>
      </c>
      <c r="X43" s="19" t="s">
        <v>33</v>
      </c>
      <c r="Y43" s="14" t="s">
        <v>503</v>
      </c>
      <c r="Z43" s="14" t="s">
        <v>513</v>
      </c>
      <c r="AA43" s="16" t="s">
        <v>33</v>
      </c>
      <c r="AB43" s="14" t="s">
        <v>554</v>
      </c>
      <c r="AC43" s="14" t="s">
        <v>510</v>
      </c>
      <c r="AD43" s="16" t="s">
        <v>33</v>
      </c>
      <c r="AE43" s="17" t="s">
        <v>558</v>
      </c>
      <c r="AF43" s="20" t="s">
        <v>33</v>
      </c>
      <c r="AG43" s="16" t="s">
        <v>33</v>
      </c>
      <c r="AH43" s="14" t="s">
        <v>240</v>
      </c>
      <c r="AI43" s="14" t="s">
        <v>241</v>
      </c>
      <c r="AJ43" s="33" t="s">
        <v>33</v>
      </c>
      <c r="AK43" s="34" t="s">
        <v>33</v>
      </c>
      <c r="AL43" s="39">
        <f>J43+MAX(Table134[[#This Row],[Highway]:[Pipe]])</f>
        <v>5</v>
      </c>
      <c r="AM43" s="35"/>
      <c r="AN43" s="39" t="str">
        <f t="shared" si="0"/>
        <v/>
      </c>
      <c r="AO43" s="39" t="str">
        <f t="shared" si="1"/>
        <v/>
      </c>
      <c r="AP43" s="39">
        <f t="shared" si="2"/>
        <v>5</v>
      </c>
      <c r="AQ43" s="39" t="str">
        <f t="shared" si="3"/>
        <v/>
      </c>
    </row>
    <row r="44" spans="1:43" x14ac:dyDescent="0.45">
      <c r="A44" s="30">
        <v>25.325302777777779</v>
      </c>
      <c r="B44" s="27">
        <v>-80.283444444444442</v>
      </c>
      <c r="C44" s="13" t="s">
        <v>124</v>
      </c>
      <c r="D44" s="13" t="s">
        <v>125</v>
      </c>
      <c r="E44" s="14" t="s">
        <v>126</v>
      </c>
      <c r="F44" s="13" t="s">
        <v>33</v>
      </c>
      <c r="G44" s="14" t="s">
        <v>33</v>
      </c>
      <c r="H44" s="15"/>
      <c r="I44" s="16"/>
      <c r="J44" s="19">
        <v>0</v>
      </c>
      <c r="K44" s="17" t="s">
        <v>125</v>
      </c>
      <c r="L44" s="17" t="s">
        <v>125</v>
      </c>
      <c r="M44" s="18" t="s">
        <v>33</v>
      </c>
      <c r="N44" s="13" t="s">
        <v>439</v>
      </c>
      <c r="O44" s="14" t="s">
        <v>480</v>
      </c>
      <c r="P44" s="18" t="s">
        <v>33</v>
      </c>
      <c r="Q44" s="14" t="s">
        <v>494</v>
      </c>
      <c r="R44" s="19" t="s">
        <v>33</v>
      </c>
      <c r="S44" s="13" t="s">
        <v>495</v>
      </c>
      <c r="T44" s="18" t="s">
        <v>33</v>
      </c>
      <c r="U44" s="20" t="s">
        <v>33</v>
      </c>
      <c r="V44" s="14" t="s">
        <v>496</v>
      </c>
      <c r="W44" s="14" t="s">
        <v>497</v>
      </c>
      <c r="X44" s="19" t="s">
        <v>33</v>
      </c>
      <c r="Y44" s="14" t="s">
        <v>503</v>
      </c>
      <c r="Z44" s="14" t="s">
        <v>523</v>
      </c>
      <c r="AA44" s="16" t="s">
        <v>33</v>
      </c>
      <c r="AB44" s="14" t="s">
        <v>548</v>
      </c>
      <c r="AC44" s="14" t="s">
        <v>510</v>
      </c>
      <c r="AD44" s="16" t="s">
        <v>33</v>
      </c>
      <c r="AE44" s="17" t="s">
        <v>564</v>
      </c>
      <c r="AF44" s="20" t="s">
        <v>33</v>
      </c>
      <c r="AG44" s="16" t="s">
        <v>33</v>
      </c>
      <c r="AH44" s="14" t="s">
        <v>289</v>
      </c>
      <c r="AI44" s="14" t="s">
        <v>290</v>
      </c>
      <c r="AJ44" s="33" t="s">
        <v>33</v>
      </c>
      <c r="AK44" s="34" t="s">
        <v>33</v>
      </c>
      <c r="AL44" s="39">
        <f>J44+MAX(Table134[[#This Row],[Highway]:[Pipe]])</f>
        <v>1</v>
      </c>
      <c r="AM44" s="35"/>
      <c r="AN44" s="39">
        <f t="shared" si="0"/>
        <v>1</v>
      </c>
      <c r="AO44" s="39" t="str">
        <f t="shared" si="1"/>
        <v/>
      </c>
      <c r="AP44" s="39" t="str">
        <f t="shared" si="2"/>
        <v/>
      </c>
      <c r="AQ44" s="39" t="str">
        <f t="shared" si="3"/>
        <v/>
      </c>
    </row>
    <row r="45" spans="1:43" x14ac:dyDescent="0.45">
      <c r="A45" s="30">
        <v>24.670372222222223</v>
      </c>
      <c r="B45" s="27">
        <v>-81.249955555555559</v>
      </c>
      <c r="C45" s="13" t="s">
        <v>133</v>
      </c>
      <c r="D45" s="13" t="s">
        <v>38</v>
      </c>
      <c r="E45" s="14" t="s">
        <v>134</v>
      </c>
      <c r="F45" s="13" t="s">
        <v>33</v>
      </c>
      <c r="G45" s="14" t="s">
        <v>33</v>
      </c>
      <c r="H45" s="15"/>
      <c r="I45" s="16">
        <v>900105</v>
      </c>
      <c r="J45" s="19">
        <v>0</v>
      </c>
      <c r="K45" s="17" t="s">
        <v>38</v>
      </c>
      <c r="L45" s="17" t="s">
        <v>402</v>
      </c>
      <c r="M45" s="18" t="s">
        <v>581</v>
      </c>
      <c r="N45" s="13" t="s">
        <v>441</v>
      </c>
      <c r="O45" s="14" t="s">
        <v>483</v>
      </c>
      <c r="P45" s="18" t="s">
        <v>617</v>
      </c>
      <c r="Q45" s="14" t="s">
        <v>494</v>
      </c>
      <c r="R45" s="19" t="s">
        <v>579</v>
      </c>
      <c r="S45" s="13" t="s">
        <v>495</v>
      </c>
      <c r="T45" s="18" t="s">
        <v>580</v>
      </c>
      <c r="U45" s="20" t="s">
        <v>685</v>
      </c>
      <c r="V45" s="14" t="s">
        <v>496</v>
      </c>
      <c r="W45" s="14" t="s">
        <v>497</v>
      </c>
      <c r="X45" s="19" t="s">
        <v>497</v>
      </c>
      <c r="Y45" s="14" t="s">
        <v>503</v>
      </c>
      <c r="Z45" s="14" t="s">
        <v>504</v>
      </c>
      <c r="AA45" s="16">
        <v>0</v>
      </c>
      <c r="AB45" s="14" t="s">
        <v>522</v>
      </c>
      <c r="AC45" s="14" t="s">
        <v>510</v>
      </c>
      <c r="AD45" s="16">
        <v>0</v>
      </c>
      <c r="AE45" s="17" t="s">
        <v>556</v>
      </c>
      <c r="AF45" s="20" t="s">
        <v>575</v>
      </c>
      <c r="AG45" s="16">
        <v>1981</v>
      </c>
      <c r="AH45" s="14" t="s">
        <v>301</v>
      </c>
      <c r="AI45" s="14" t="s">
        <v>302</v>
      </c>
      <c r="AJ45" s="33">
        <v>24.670480000000001</v>
      </c>
      <c r="AK45" s="34">
        <v>-81.249639999999999</v>
      </c>
      <c r="AL45" s="39">
        <f>J45+MAX(Table134[[#This Row],[Highway]:[Pipe]])</f>
        <v>1</v>
      </c>
      <c r="AM45" s="35"/>
      <c r="AN45" s="39">
        <f t="shared" si="0"/>
        <v>1</v>
      </c>
      <c r="AO45" s="39" t="str">
        <f t="shared" si="1"/>
        <v/>
      </c>
      <c r="AP45" s="39" t="str">
        <f t="shared" si="2"/>
        <v/>
      </c>
      <c r="AQ45" s="39" t="str">
        <f t="shared" si="3"/>
        <v/>
      </c>
    </row>
    <row r="46" spans="1:43" x14ac:dyDescent="0.45">
      <c r="A46" s="30">
        <v>25.18063888888889</v>
      </c>
      <c r="B46" s="27">
        <v>-80.382055555555553</v>
      </c>
      <c r="C46" s="13" t="s">
        <v>129</v>
      </c>
      <c r="D46" s="13" t="s">
        <v>40</v>
      </c>
      <c r="E46" s="14" t="s">
        <v>128</v>
      </c>
      <c r="F46" s="13" t="s">
        <v>30</v>
      </c>
      <c r="G46" s="14" t="s">
        <v>130</v>
      </c>
      <c r="H46" s="15"/>
      <c r="I46" s="16">
        <v>900133</v>
      </c>
      <c r="J46" s="19">
        <v>0</v>
      </c>
      <c r="K46" s="17" t="s">
        <v>40</v>
      </c>
      <c r="L46" s="17" t="s">
        <v>401</v>
      </c>
      <c r="M46" s="18" t="s">
        <v>582</v>
      </c>
      <c r="N46" s="13" t="s">
        <v>440</v>
      </c>
      <c r="O46" s="14" t="s">
        <v>493</v>
      </c>
      <c r="P46" s="18" t="s">
        <v>634</v>
      </c>
      <c r="Q46" s="14" t="s">
        <v>494</v>
      </c>
      <c r="R46" s="19" t="s">
        <v>579</v>
      </c>
      <c r="S46" s="13" t="s">
        <v>495</v>
      </c>
      <c r="T46" s="18" t="s">
        <v>580</v>
      </c>
      <c r="U46" s="20" t="s">
        <v>701</v>
      </c>
      <c r="V46" s="14" t="s">
        <v>496</v>
      </c>
      <c r="W46" s="14" t="s">
        <v>497</v>
      </c>
      <c r="X46" s="19" t="s">
        <v>497</v>
      </c>
      <c r="Y46" s="14" t="s">
        <v>733</v>
      </c>
      <c r="Z46" s="14" t="s">
        <v>504</v>
      </c>
      <c r="AA46" s="16">
        <v>0</v>
      </c>
      <c r="AB46" s="14" t="s">
        <v>516</v>
      </c>
      <c r="AC46" s="14" t="s">
        <v>510</v>
      </c>
      <c r="AD46" s="16">
        <v>0</v>
      </c>
      <c r="AE46" s="17" t="s">
        <v>556</v>
      </c>
      <c r="AF46" s="20" t="s">
        <v>575</v>
      </c>
      <c r="AG46" s="16">
        <v>2008</v>
      </c>
      <c r="AH46" s="14" t="s">
        <v>293</v>
      </c>
      <c r="AI46" s="14" t="s">
        <v>294</v>
      </c>
      <c r="AJ46" s="33">
        <v>25.18064</v>
      </c>
      <c r="AK46" s="34">
        <v>-80.382040000000003</v>
      </c>
      <c r="AL46" s="39">
        <f>J46+MAX(Table134[[#This Row],[Highway]:[Pipe]])</f>
        <v>1</v>
      </c>
      <c r="AM46" s="35"/>
      <c r="AN46" s="39">
        <f t="shared" si="0"/>
        <v>1</v>
      </c>
      <c r="AO46" s="39" t="str">
        <f t="shared" si="1"/>
        <v/>
      </c>
      <c r="AP46" s="39" t="str">
        <f t="shared" si="2"/>
        <v/>
      </c>
      <c r="AQ46" s="39" t="str">
        <f t="shared" si="3"/>
        <v/>
      </c>
    </row>
    <row r="47" spans="1:43" x14ac:dyDescent="0.45">
      <c r="A47" s="30">
        <v>25.18202777777778</v>
      </c>
      <c r="B47" s="27">
        <v>-80.384027777777789</v>
      </c>
      <c r="C47" s="13" t="s">
        <v>129</v>
      </c>
      <c r="D47" s="13" t="s">
        <v>40</v>
      </c>
      <c r="E47" s="14" t="s">
        <v>128</v>
      </c>
      <c r="F47" s="13" t="s">
        <v>30</v>
      </c>
      <c r="G47" s="14" t="s">
        <v>130</v>
      </c>
      <c r="H47" s="15"/>
      <c r="I47" s="16">
        <v>900134</v>
      </c>
      <c r="J47" s="19">
        <v>0</v>
      </c>
      <c r="K47" s="17" t="s">
        <v>40</v>
      </c>
      <c r="L47" s="17" t="s">
        <v>401</v>
      </c>
      <c r="M47" s="18" t="s">
        <v>582</v>
      </c>
      <c r="N47" s="13" t="s">
        <v>440</v>
      </c>
      <c r="O47" s="14" t="s">
        <v>493</v>
      </c>
      <c r="P47" s="18" t="s">
        <v>634</v>
      </c>
      <c r="Q47" s="14" t="s">
        <v>494</v>
      </c>
      <c r="R47" s="19" t="s">
        <v>579</v>
      </c>
      <c r="S47" s="13" t="s">
        <v>495</v>
      </c>
      <c r="T47" s="18" t="s">
        <v>580</v>
      </c>
      <c r="U47" s="20" t="s">
        <v>702</v>
      </c>
      <c r="V47" s="14" t="s">
        <v>496</v>
      </c>
      <c r="W47" s="14" t="s">
        <v>497</v>
      </c>
      <c r="X47" s="19" t="s">
        <v>497</v>
      </c>
      <c r="Y47" s="14" t="s">
        <v>733</v>
      </c>
      <c r="Z47" s="14" t="s">
        <v>504</v>
      </c>
      <c r="AA47" s="16">
        <v>0</v>
      </c>
      <c r="AB47" s="14" t="s">
        <v>516</v>
      </c>
      <c r="AC47" s="14" t="s">
        <v>510</v>
      </c>
      <c r="AD47" s="16">
        <v>0</v>
      </c>
      <c r="AE47" s="17" t="s">
        <v>556</v>
      </c>
      <c r="AF47" s="20" t="s">
        <v>575</v>
      </c>
      <c r="AG47" s="16">
        <v>2008</v>
      </c>
      <c r="AH47" s="14" t="s">
        <v>295</v>
      </c>
      <c r="AI47" s="14" t="s">
        <v>296</v>
      </c>
      <c r="AJ47" s="33">
        <v>25.182040000000001</v>
      </c>
      <c r="AK47" s="34">
        <v>-80.384029999999996</v>
      </c>
      <c r="AL47" s="39">
        <f>J47+MAX(Table134[[#This Row],[Highway]:[Pipe]])</f>
        <v>1</v>
      </c>
      <c r="AM47" s="35"/>
      <c r="AN47" s="39">
        <f t="shared" si="0"/>
        <v>1</v>
      </c>
      <c r="AO47" s="39" t="str">
        <f t="shared" si="1"/>
        <v/>
      </c>
      <c r="AP47" s="39" t="str">
        <f t="shared" si="2"/>
        <v/>
      </c>
      <c r="AQ47" s="39" t="str">
        <f t="shared" si="3"/>
        <v/>
      </c>
    </row>
    <row r="48" spans="1:43" x14ac:dyDescent="0.45">
      <c r="A48" s="30">
        <v>25.180388888888888</v>
      </c>
      <c r="B48" s="27">
        <v>-80.382277777777773</v>
      </c>
      <c r="C48" s="13" t="s">
        <v>131</v>
      </c>
      <c r="D48" s="13" t="s">
        <v>40</v>
      </c>
      <c r="E48" s="14" t="s">
        <v>128</v>
      </c>
      <c r="F48" s="13" t="s">
        <v>30</v>
      </c>
      <c r="G48" s="14" t="s">
        <v>132</v>
      </c>
      <c r="H48" s="15"/>
      <c r="I48" s="16">
        <v>900132</v>
      </c>
      <c r="J48" s="19">
        <v>0</v>
      </c>
      <c r="K48" s="17" t="s">
        <v>40</v>
      </c>
      <c r="L48" s="17" t="s">
        <v>401</v>
      </c>
      <c r="M48" s="18" t="s">
        <v>582</v>
      </c>
      <c r="N48" s="13" t="s">
        <v>440</v>
      </c>
      <c r="O48" s="14" t="s">
        <v>493</v>
      </c>
      <c r="P48" s="18" t="s">
        <v>634</v>
      </c>
      <c r="Q48" s="14" t="s">
        <v>494</v>
      </c>
      <c r="R48" s="19" t="s">
        <v>579</v>
      </c>
      <c r="S48" s="13" t="s">
        <v>495</v>
      </c>
      <c r="T48" s="18" t="s">
        <v>580</v>
      </c>
      <c r="U48" s="20" t="s">
        <v>700</v>
      </c>
      <c r="V48" s="14" t="s">
        <v>496</v>
      </c>
      <c r="W48" s="14" t="s">
        <v>497</v>
      </c>
      <c r="X48" s="19" t="s">
        <v>497</v>
      </c>
      <c r="Y48" s="14" t="s">
        <v>733</v>
      </c>
      <c r="Z48" s="14" t="s">
        <v>504</v>
      </c>
      <c r="AA48" s="16">
        <v>0</v>
      </c>
      <c r="AB48" s="14" t="s">
        <v>516</v>
      </c>
      <c r="AC48" s="14" t="s">
        <v>510</v>
      </c>
      <c r="AD48" s="16">
        <v>0</v>
      </c>
      <c r="AE48" s="17" t="s">
        <v>556</v>
      </c>
      <c r="AF48" s="20" t="s">
        <v>575</v>
      </c>
      <c r="AG48" s="16">
        <v>2008</v>
      </c>
      <c r="AH48" s="14" t="s">
        <v>297</v>
      </c>
      <c r="AI48" s="14" t="s">
        <v>298</v>
      </c>
      <c r="AJ48" s="33">
        <v>25.180389999999999</v>
      </c>
      <c r="AK48" s="34">
        <v>-80.382260000000002</v>
      </c>
      <c r="AL48" s="39">
        <f>J48+MAX(Table134[[#This Row],[Highway]:[Pipe]])</f>
        <v>1</v>
      </c>
      <c r="AM48" s="35"/>
      <c r="AN48" s="39">
        <f t="shared" si="0"/>
        <v>1</v>
      </c>
      <c r="AO48" s="39" t="str">
        <f t="shared" si="1"/>
        <v/>
      </c>
      <c r="AP48" s="39" t="str">
        <f t="shared" si="2"/>
        <v/>
      </c>
      <c r="AQ48" s="39" t="str">
        <f t="shared" si="3"/>
        <v/>
      </c>
    </row>
    <row r="49" spans="1:43" x14ac:dyDescent="0.45">
      <c r="A49" s="30">
        <v>25.18191666666667</v>
      </c>
      <c r="B49" s="27">
        <v>-80.384416666666667</v>
      </c>
      <c r="C49" s="13" t="s">
        <v>131</v>
      </c>
      <c r="D49" s="13" t="s">
        <v>40</v>
      </c>
      <c r="E49" s="14" t="s">
        <v>128</v>
      </c>
      <c r="F49" s="13" t="s">
        <v>30</v>
      </c>
      <c r="G49" s="14" t="s">
        <v>132</v>
      </c>
      <c r="H49" s="15"/>
      <c r="I49" s="16">
        <v>900135</v>
      </c>
      <c r="J49" s="19">
        <v>0</v>
      </c>
      <c r="K49" s="17" t="s">
        <v>40</v>
      </c>
      <c r="L49" s="17" t="s">
        <v>401</v>
      </c>
      <c r="M49" s="18" t="s">
        <v>582</v>
      </c>
      <c r="N49" s="13" t="s">
        <v>440</v>
      </c>
      <c r="O49" s="14" t="s">
        <v>493</v>
      </c>
      <c r="P49" s="18" t="s">
        <v>634</v>
      </c>
      <c r="Q49" s="14" t="s">
        <v>494</v>
      </c>
      <c r="R49" s="19" t="s">
        <v>579</v>
      </c>
      <c r="S49" s="13" t="s">
        <v>495</v>
      </c>
      <c r="T49" s="18" t="s">
        <v>580</v>
      </c>
      <c r="U49" s="20" t="s">
        <v>703</v>
      </c>
      <c r="V49" s="14" t="s">
        <v>496</v>
      </c>
      <c r="W49" s="14" t="s">
        <v>497</v>
      </c>
      <c r="X49" s="19" t="s">
        <v>497</v>
      </c>
      <c r="Y49" s="14" t="s">
        <v>733</v>
      </c>
      <c r="Z49" s="14" t="s">
        <v>504</v>
      </c>
      <c r="AA49" s="16">
        <v>0</v>
      </c>
      <c r="AB49" s="14" t="s">
        <v>516</v>
      </c>
      <c r="AC49" s="14" t="s">
        <v>510</v>
      </c>
      <c r="AD49" s="16">
        <v>0</v>
      </c>
      <c r="AE49" s="17" t="s">
        <v>556</v>
      </c>
      <c r="AF49" s="20" t="s">
        <v>575</v>
      </c>
      <c r="AG49" s="16">
        <v>2007</v>
      </c>
      <c r="AH49" s="14" t="s">
        <v>299</v>
      </c>
      <c r="AI49" s="14" t="s">
        <v>300</v>
      </c>
      <c r="AJ49" s="33">
        <v>25.181909999999998</v>
      </c>
      <c r="AK49" s="34">
        <v>-80.384410000000003</v>
      </c>
      <c r="AL49" s="39">
        <f>J49+MAX(Table134[[#This Row],[Highway]:[Pipe]])</f>
        <v>1</v>
      </c>
      <c r="AM49" s="35"/>
      <c r="AN49" s="39">
        <f t="shared" si="0"/>
        <v>1</v>
      </c>
      <c r="AO49" s="39" t="str">
        <f t="shared" si="1"/>
        <v/>
      </c>
      <c r="AP49" s="39" t="str">
        <f t="shared" si="2"/>
        <v/>
      </c>
      <c r="AQ49" s="39" t="str">
        <f t="shared" si="3"/>
        <v/>
      </c>
    </row>
    <row r="50" spans="1:43" x14ac:dyDescent="0.45">
      <c r="A50" s="30">
        <v>24.666788888888892</v>
      </c>
      <c r="B50" s="27">
        <v>-81.384783333333345</v>
      </c>
      <c r="C50" s="13" t="s">
        <v>208</v>
      </c>
      <c r="D50" s="13" t="s">
        <v>209</v>
      </c>
      <c r="E50" s="14" t="s">
        <v>210</v>
      </c>
      <c r="F50" s="13" t="s">
        <v>33</v>
      </c>
      <c r="G50" s="14" t="s">
        <v>33</v>
      </c>
      <c r="H50" s="15"/>
      <c r="I50" s="16"/>
      <c r="J50" s="19">
        <v>0</v>
      </c>
      <c r="K50" s="17" t="s">
        <v>209</v>
      </c>
      <c r="L50" s="17" t="s">
        <v>209</v>
      </c>
      <c r="M50" s="18" t="s">
        <v>33</v>
      </c>
      <c r="N50" s="13" t="s">
        <v>467</v>
      </c>
      <c r="O50" s="14" t="s">
        <v>480</v>
      </c>
      <c r="P50" s="18" t="s">
        <v>33</v>
      </c>
      <c r="Q50" s="14" t="s">
        <v>494</v>
      </c>
      <c r="R50" s="19" t="s">
        <v>33</v>
      </c>
      <c r="S50" s="13" t="s">
        <v>495</v>
      </c>
      <c r="T50" s="18" t="s">
        <v>33</v>
      </c>
      <c r="U50" s="20" t="s">
        <v>33</v>
      </c>
      <c r="V50" s="14" t="s">
        <v>496</v>
      </c>
      <c r="W50" s="14" t="s">
        <v>501</v>
      </c>
      <c r="X50" s="19" t="s">
        <v>33</v>
      </c>
      <c r="Y50" s="14" t="s">
        <v>503</v>
      </c>
      <c r="Z50" s="14" t="s">
        <v>510</v>
      </c>
      <c r="AA50" s="16" t="s">
        <v>33</v>
      </c>
      <c r="AB50" s="14" t="s">
        <v>510</v>
      </c>
      <c r="AC50" s="14" t="s">
        <v>510</v>
      </c>
      <c r="AD50" s="16" t="s">
        <v>33</v>
      </c>
      <c r="AE50" s="17" t="s">
        <v>568</v>
      </c>
      <c r="AF50" s="20" t="s">
        <v>33</v>
      </c>
      <c r="AG50" s="16" t="s">
        <v>33</v>
      </c>
      <c r="AH50" s="14" t="s">
        <v>361</v>
      </c>
      <c r="AI50" s="14" t="s">
        <v>362</v>
      </c>
      <c r="AJ50" s="33" t="s">
        <v>33</v>
      </c>
      <c r="AK50" s="34" t="s">
        <v>33</v>
      </c>
      <c r="AL50" s="39">
        <f>J50+MAX(Table134[[#This Row],[Highway]:[Pipe]])</f>
        <v>5</v>
      </c>
      <c r="AM50" s="35"/>
      <c r="AN50" s="39" t="str">
        <f t="shared" si="0"/>
        <v/>
      </c>
      <c r="AO50" s="39" t="str">
        <f t="shared" si="1"/>
        <v/>
      </c>
      <c r="AP50" s="39">
        <f t="shared" si="2"/>
        <v>5</v>
      </c>
      <c r="AQ50" s="39" t="str">
        <f t="shared" si="3"/>
        <v/>
      </c>
    </row>
    <row r="51" spans="1:43" x14ac:dyDescent="0.45">
      <c r="A51" s="30">
        <v>24.711308333333331</v>
      </c>
      <c r="B51" s="27">
        <v>-81.106697222222223</v>
      </c>
      <c r="C51" s="13" t="s">
        <v>69</v>
      </c>
      <c r="D51" s="13" t="s">
        <v>70</v>
      </c>
      <c r="E51" s="14" t="s">
        <v>71</v>
      </c>
      <c r="F51" s="13" t="s">
        <v>33</v>
      </c>
      <c r="G51" s="14" t="s">
        <v>33</v>
      </c>
      <c r="H51" s="15"/>
      <c r="I51" s="16"/>
      <c r="J51" s="19">
        <v>0</v>
      </c>
      <c r="K51" s="17" t="s">
        <v>70</v>
      </c>
      <c r="L51" s="17" t="s">
        <v>70</v>
      </c>
      <c r="M51" s="18" t="s">
        <v>33</v>
      </c>
      <c r="N51" s="13" t="s">
        <v>421</v>
      </c>
      <c r="O51" s="14" t="s">
        <v>480</v>
      </c>
      <c r="P51" s="18" t="s">
        <v>33</v>
      </c>
      <c r="Q51" s="14" t="s">
        <v>494</v>
      </c>
      <c r="R51" s="19" t="s">
        <v>33</v>
      </c>
      <c r="S51" s="13" t="s">
        <v>495</v>
      </c>
      <c r="T51" s="18" t="s">
        <v>33</v>
      </c>
      <c r="U51" s="20" t="s">
        <v>33</v>
      </c>
      <c r="V51" s="14" t="s">
        <v>496</v>
      </c>
      <c r="W51" s="14"/>
      <c r="X51" s="19" t="s">
        <v>33</v>
      </c>
      <c r="Y51" s="14" t="s">
        <v>503</v>
      </c>
      <c r="Z51" s="14" t="s">
        <v>507</v>
      </c>
      <c r="AA51" s="16" t="s">
        <v>33</v>
      </c>
      <c r="AB51" s="14" t="s">
        <v>539</v>
      </c>
      <c r="AC51" s="14" t="s">
        <v>510</v>
      </c>
      <c r="AD51" s="16" t="s">
        <v>33</v>
      </c>
      <c r="AE51" s="17" t="s">
        <v>561</v>
      </c>
      <c r="AF51" s="20" t="s">
        <v>33</v>
      </c>
      <c r="AG51" s="16" t="s">
        <v>33</v>
      </c>
      <c r="AH51" s="14" t="s">
        <v>256</v>
      </c>
      <c r="AI51" s="14" t="s">
        <v>257</v>
      </c>
      <c r="AJ51" s="33" t="s">
        <v>33</v>
      </c>
      <c r="AK51" s="34" t="s">
        <v>33</v>
      </c>
      <c r="AL51" s="39">
        <f>J51+MAX(Table134[[#This Row],[Highway]:[Pipe]])</f>
        <v>1</v>
      </c>
      <c r="AM51" s="35"/>
      <c r="AN51" s="39">
        <v>1</v>
      </c>
      <c r="AO51" s="39" t="str">
        <f t="shared" si="1"/>
        <v/>
      </c>
      <c r="AP51" s="39" t="str">
        <f t="shared" si="2"/>
        <v/>
      </c>
      <c r="AQ51" s="39" t="str">
        <f t="shared" si="3"/>
        <v/>
      </c>
    </row>
    <row r="52" spans="1:43" x14ac:dyDescent="0.45">
      <c r="A52" s="30">
        <v>25.137744444444401</v>
      </c>
      <c r="B52" s="27">
        <v>-80.402577780000001</v>
      </c>
      <c r="C52" s="13" t="s">
        <v>89</v>
      </c>
      <c r="D52" s="13" t="s">
        <v>90</v>
      </c>
      <c r="E52" s="14" t="s">
        <v>91</v>
      </c>
      <c r="F52" s="13" t="s">
        <v>33</v>
      </c>
      <c r="G52" s="14" t="s">
        <v>33</v>
      </c>
      <c r="H52" s="15"/>
      <c r="I52" s="16"/>
      <c r="J52" s="19">
        <v>0</v>
      </c>
      <c r="K52" s="17" t="s">
        <v>90</v>
      </c>
      <c r="L52" s="17" t="s">
        <v>395</v>
      </c>
      <c r="M52" s="18" t="s">
        <v>33</v>
      </c>
      <c r="N52" s="13" t="s">
        <v>427</v>
      </c>
      <c r="O52" s="14" t="s">
        <v>485</v>
      </c>
      <c r="P52" s="18" t="s">
        <v>33</v>
      </c>
      <c r="Q52" s="14" t="s">
        <v>494</v>
      </c>
      <c r="R52" s="19" t="s">
        <v>33</v>
      </c>
      <c r="S52" s="13" t="s">
        <v>495</v>
      </c>
      <c r="T52" s="18" t="s">
        <v>33</v>
      </c>
      <c r="U52" s="20" t="s">
        <v>33</v>
      </c>
      <c r="V52" s="14" t="s">
        <v>496</v>
      </c>
      <c r="W52" s="14"/>
      <c r="X52" s="19" t="s">
        <v>33</v>
      </c>
      <c r="Y52" s="14" t="s">
        <v>503</v>
      </c>
      <c r="Z52" s="14" t="s">
        <v>530</v>
      </c>
      <c r="AA52" s="16" t="s">
        <v>33</v>
      </c>
      <c r="AB52" s="14" t="s">
        <v>507</v>
      </c>
      <c r="AC52" s="14" t="s">
        <v>510</v>
      </c>
      <c r="AD52" s="16" t="s">
        <v>33</v>
      </c>
      <c r="AE52" s="17" t="s">
        <v>557</v>
      </c>
      <c r="AF52" s="20" t="s">
        <v>33</v>
      </c>
      <c r="AG52" s="16" t="s">
        <v>33</v>
      </c>
      <c r="AH52" s="14" t="s">
        <v>720</v>
      </c>
      <c r="AI52" s="14" t="s">
        <v>721</v>
      </c>
      <c r="AJ52" s="33" t="s">
        <v>33</v>
      </c>
      <c r="AK52" s="34" t="s">
        <v>33</v>
      </c>
      <c r="AL52" s="39">
        <f>J52+MAX(Table134[[#This Row],[Highway]:[Pipe]])</f>
        <v>5</v>
      </c>
      <c r="AM52" s="35"/>
      <c r="AN52" s="39" t="str">
        <f t="shared" si="0"/>
        <v/>
      </c>
      <c r="AO52" s="39" t="str">
        <f t="shared" si="1"/>
        <v/>
      </c>
      <c r="AP52" s="39">
        <v>5</v>
      </c>
      <c r="AQ52" s="39" t="str">
        <f t="shared" si="3"/>
        <v/>
      </c>
    </row>
    <row r="53" spans="1:43" x14ac:dyDescent="0.45">
      <c r="A53" s="30">
        <v>24.772849999999998</v>
      </c>
      <c r="B53" s="27">
        <v>-80.914305555555558</v>
      </c>
      <c r="C53" s="13" t="s">
        <v>61</v>
      </c>
      <c r="D53" s="13" t="s">
        <v>62</v>
      </c>
      <c r="E53" s="14" t="s">
        <v>63</v>
      </c>
      <c r="F53" s="13" t="s">
        <v>30</v>
      </c>
      <c r="G53" s="14" t="s">
        <v>33</v>
      </c>
      <c r="H53" s="15"/>
      <c r="I53" s="16">
        <v>904602</v>
      </c>
      <c r="J53" s="19">
        <v>0</v>
      </c>
      <c r="K53" s="17" t="s">
        <v>62</v>
      </c>
      <c r="L53" s="17" t="s">
        <v>390</v>
      </c>
      <c r="M53" s="18" t="s">
        <v>646</v>
      </c>
      <c r="N53" s="13" t="s">
        <v>419</v>
      </c>
      <c r="O53" s="14" t="s">
        <v>491</v>
      </c>
      <c r="P53" s="18" t="s">
        <v>647</v>
      </c>
      <c r="Q53" s="14" t="s">
        <v>494</v>
      </c>
      <c r="R53" s="19" t="s">
        <v>579</v>
      </c>
      <c r="S53" s="13" t="s">
        <v>495</v>
      </c>
      <c r="T53" s="18" t="s">
        <v>580</v>
      </c>
      <c r="U53" s="20" t="s">
        <v>710</v>
      </c>
      <c r="V53" s="14" t="s">
        <v>496</v>
      </c>
      <c r="W53" s="14"/>
      <c r="X53" s="19" t="s">
        <v>497</v>
      </c>
      <c r="Y53" s="14" t="s">
        <v>503</v>
      </c>
      <c r="Z53" s="14" t="s">
        <v>510</v>
      </c>
      <c r="AA53" s="16">
        <v>0</v>
      </c>
      <c r="AB53" s="14"/>
      <c r="AC53" s="14" t="s">
        <v>510</v>
      </c>
      <c r="AD53" s="16">
        <v>0</v>
      </c>
      <c r="AE53" s="17"/>
      <c r="AF53" s="20" t="s">
        <v>576</v>
      </c>
      <c r="AG53" s="16">
        <v>1955</v>
      </c>
      <c r="AH53" s="14" t="s">
        <v>250</v>
      </c>
      <c r="AI53" s="14" t="s">
        <v>251</v>
      </c>
      <c r="AJ53" s="33">
        <v>24.772849999999998</v>
      </c>
      <c r="AK53" s="34">
        <v>-80.91431</v>
      </c>
      <c r="AL53" s="39">
        <f>J53+MAX(Table134[[#This Row],[Highway]:[Pipe]])</f>
        <v>1</v>
      </c>
      <c r="AM53" s="35"/>
      <c r="AN53" s="39">
        <v>1</v>
      </c>
      <c r="AO53" s="39" t="str">
        <f t="shared" si="1"/>
        <v/>
      </c>
      <c r="AP53" s="39" t="str">
        <f t="shared" si="2"/>
        <v/>
      </c>
      <c r="AQ53" s="39" t="str">
        <f t="shared" si="3"/>
        <v/>
      </c>
    </row>
    <row r="54" spans="1:43" x14ac:dyDescent="0.45">
      <c r="A54" s="30">
        <v>24.597441666666665</v>
      </c>
      <c r="B54" s="27">
        <v>-81.670733333333345</v>
      </c>
      <c r="C54" s="13" t="s">
        <v>103</v>
      </c>
      <c r="D54" s="13" t="s">
        <v>104</v>
      </c>
      <c r="E54" s="14" t="s">
        <v>105</v>
      </c>
      <c r="F54" s="13" t="s">
        <v>33</v>
      </c>
      <c r="G54" s="14" t="s">
        <v>33</v>
      </c>
      <c r="H54" s="15"/>
      <c r="I54" s="16"/>
      <c r="J54" s="19">
        <v>0</v>
      </c>
      <c r="K54" s="17" t="s">
        <v>104</v>
      </c>
      <c r="L54" s="17" t="s">
        <v>398</v>
      </c>
      <c r="M54" s="18" t="s">
        <v>33</v>
      </c>
      <c r="N54" s="13" t="s">
        <v>432</v>
      </c>
      <c r="O54" s="14" t="s">
        <v>483</v>
      </c>
      <c r="P54" s="18" t="s">
        <v>33</v>
      </c>
      <c r="Q54" s="14" t="s">
        <v>494</v>
      </c>
      <c r="R54" s="19" t="s">
        <v>33</v>
      </c>
      <c r="S54" s="13" t="s">
        <v>495</v>
      </c>
      <c r="T54" s="18" t="s">
        <v>33</v>
      </c>
      <c r="U54" s="20" t="s">
        <v>33</v>
      </c>
      <c r="V54" s="14" t="s">
        <v>496</v>
      </c>
      <c r="W54" s="14"/>
      <c r="X54" s="19" t="s">
        <v>33</v>
      </c>
      <c r="Y54" s="14" t="s">
        <v>503</v>
      </c>
      <c r="Z54" s="14" t="s">
        <v>522</v>
      </c>
      <c r="AA54" s="16" t="s">
        <v>33</v>
      </c>
      <c r="AB54" s="14" t="s">
        <v>537</v>
      </c>
      <c r="AC54" s="14"/>
      <c r="AD54" s="16" t="s">
        <v>33</v>
      </c>
      <c r="AE54" s="17" t="s">
        <v>566</v>
      </c>
      <c r="AF54" s="20" t="s">
        <v>33</v>
      </c>
      <c r="AG54" s="16" t="s">
        <v>33</v>
      </c>
      <c r="AH54" s="14" t="s">
        <v>276</v>
      </c>
      <c r="AI54" s="14" t="s">
        <v>277</v>
      </c>
      <c r="AJ54" s="33" t="s">
        <v>33</v>
      </c>
      <c r="AK54" s="34" t="s">
        <v>33</v>
      </c>
      <c r="AL54" s="39">
        <f>J54+MAX(Table134[[#This Row],[Highway]:[Pipe]])</f>
        <v>1</v>
      </c>
      <c r="AM54" s="35"/>
      <c r="AN54" s="39">
        <v>1</v>
      </c>
      <c r="AO54" s="39" t="str">
        <f t="shared" si="1"/>
        <v/>
      </c>
      <c r="AP54" s="39" t="str">
        <f t="shared" si="2"/>
        <v/>
      </c>
      <c r="AQ54" s="39" t="str">
        <f t="shared" si="3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Sector Key West</vt:lpstr>
      <vt:lpstr>Bridges WITH Navaids</vt:lpstr>
      <vt:lpstr>Bridges NO Navaids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Hooper</dc:creator>
  <cp:lastModifiedBy>Tony Hooper</cp:lastModifiedBy>
  <dcterms:created xsi:type="dcterms:W3CDTF">2022-07-18T15:58:42Z</dcterms:created>
  <dcterms:modified xsi:type="dcterms:W3CDTF">2022-08-08T18:24:40Z</dcterms:modified>
</cp:coreProperties>
</file>