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aa9bb0c4d08220/Documents/00 - AUXILIARY/00 2019 SO-NS/BRIDGE Lists/00 - DISTRICT 7 ENHANCED CG BRIDGE LISTS/"/>
    </mc:Choice>
  </mc:AlternateContent>
  <xr:revisionPtr revIDLastSave="56" documentId="8_{D57EDE23-8EF5-48CF-9579-A9DD001C7237}" xr6:coauthVersionLast="47" xr6:coauthVersionMax="47" xr10:uidLastSave="{8B9FF047-2CE7-4F58-8D08-BFBB3C48E361}"/>
  <bookViews>
    <workbookView xWindow="-28920" yWindow="-120" windowWidth="29040" windowHeight="15840" xr2:uid="{F6BA4E60-1728-4930-8733-D1FEE39A89A7}"/>
  </bookViews>
  <sheets>
    <sheet name="Sector Jacksonville" sheetId="1" r:id="rId1"/>
    <sheet name="Bridges with Navaids" sheetId="2" r:id="rId2"/>
    <sheet name="Bridges - no Navai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10" i="3" l="1"/>
  <c r="AL102" i="3"/>
  <c r="AL94" i="3"/>
  <c r="AL86" i="3"/>
  <c r="AL78" i="3"/>
  <c r="AL70" i="3"/>
  <c r="AL62" i="3"/>
  <c r="AL54" i="3"/>
  <c r="AL46" i="3"/>
  <c r="AL38" i="3"/>
  <c r="AL30" i="3"/>
  <c r="AL22" i="3"/>
  <c r="AL14" i="3"/>
  <c r="AL6" i="3"/>
  <c r="AN2" i="3"/>
  <c r="AL2" i="3" s="1"/>
  <c r="AN3" i="3"/>
  <c r="AL3" i="3" s="1"/>
  <c r="AN4" i="3"/>
  <c r="AL4" i="3" s="1"/>
  <c r="AN5" i="3"/>
  <c r="AL5" i="3" s="1"/>
  <c r="AN6" i="3"/>
  <c r="AN7" i="3"/>
  <c r="AL7" i="3" s="1"/>
  <c r="AN8" i="3"/>
  <c r="AL8" i="3" s="1"/>
  <c r="AN9" i="3"/>
  <c r="AL9" i="3" s="1"/>
  <c r="AN10" i="3"/>
  <c r="AL10" i="3" s="1"/>
  <c r="AN11" i="3"/>
  <c r="AL11" i="3" s="1"/>
  <c r="AN12" i="3"/>
  <c r="AL12" i="3" s="1"/>
  <c r="AN13" i="3"/>
  <c r="AL13" i="3" s="1"/>
  <c r="AN14" i="3"/>
  <c r="AN15" i="3"/>
  <c r="AL15" i="3" s="1"/>
  <c r="AN16" i="3"/>
  <c r="AL16" i="3" s="1"/>
  <c r="AN17" i="3"/>
  <c r="AL17" i="3" s="1"/>
  <c r="AN18" i="3"/>
  <c r="AL18" i="3" s="1"/>
  <c r="AN19" i="3"/>
  <c r="AL19" i="3" s="1"/>
  <c r="AN20" i="3"/>
  <c r="AL20" i="3" s="1"/>
  <c r="AN21" i="3"/>
  <c r="AL21" i="3" s="1"/>
  <c r="AN22" i="3"/>
  <c r="AN23" i="3"/>
  <c r="AL23" i="3" s="1"/>
  <c r="AN24" i="3"/>
  <c r="AL24" i="3" s="1"/>
  <c r="AN25" i="3"/>
  <c r="AL25" i="3" s="1"/>
  <c r="AN26" i="3"/>
  <c r="AL26" i="3" s="1"/>
  <c r="AN27" i="3"/>
  <c r="AL27" i="3" s="1"/>
  <c r="AN28" i="3"/>
  <c r="AL28" i="3" s="1"/>
  <c r="AN29" i="3"/>
  <c r="AL29" i="3" s="1"/>
  <c r="AN30" i="3"/>
  <c r="AN31" i="3"/>
  <c r="AL31" i="3" s="1"/>
  <c r="AN32" i="3"/>
  <c r="AL32" i="3" s="1"/>
  <c r="AN33" i="3"/>
  <c r="AL33" i="3" s="1"/>
  <c r="AN34" i="3"/>
  <c r="AL34" i="3" s="1"/>
  <c r="AN35" i="3"/>
  <c r="AL35" i="3" s="1"/>
  <c r="AN36" i="3"/>
  <c r="AL36" i="3" s="1"/>
  <c r="AN37" i="3"/>
  <c r="AL37" i="3" s="1"/>
  <c r="AN38" i="3"/>
  <c r="AN39" i="3"/>
  <c r="AL39" i="3" s="1"/>
  <c r="AN40" i="3"/>
  <c r="AL40" i="3" s="1"/>
  <c r="AN41" i="3"/>
  <c r="AL41" i="3" s="1"/>
  <c r="AN42" i="3"/>
  <c r="AL42" i="3" s="1"/>
  <c r="AN43" i="3"/>
  <c r="AL43" i="3" s="1"/>
  <c r="AN44" i="3"/>
  <c r="AL44" i="3" s="1"/>
  <c r="AN45" i="3"/>
  <c r="AL45" i="3" s="1"/>
  <c r="AN46" i="3"/>
  <c r="AN47" i="3"/>
  <c r="AL47" i="3" s="1"/>
  <c r="AN48" i="3"/>
  <c r="AL48" i="3" s="1"/>
  <c r="AN49" i="3"/>
  <c r="AL49" i="3" s="1"/>
  <c r="AN50" i="3"/>
  <c r="AL50" i="3" s="1"/>
  <c r="AN51" i="3"/>
  <c r="AL51" i="3" s="1"/>
  <c r="AN52" i="3"/>
  <c r="AL52" i="3" s="1"/>
  <c r="AN53" i="3"/>
  <c r="AL53" i="3" s="1"/>
  <c r="AN54" i="3"/>
  <c r="AN55" i="3"/>
  <c r="AL55" i="3" s="1"/>
  <c r="AN56" i="3"/>
  <c r="AL56" i="3" s="1"/>
  <c r="AN57" i="3"/>
  <c r="AL57" i="3" s="1"/>
  <c r="AN58" i="3"/>
  <c r="AL58" i="3" s="1"/>
  <c r="AN59" i="3"/>
  <c r="AL59" i="3" s="1"/>
  <c r="AN60" i="3"/>
  <c r="AL60" i="3" s="1"/>
  <c r="AN61" i="3"/>
  <c r="AL61" i="3" s="1"/>
  <c r="AN62" i="3"/>
  <c r="AN63" i="3"/>
  <c r="AL63" i="3" s="1"/>
  <c r="AN64" i="3"/>
  <c r="AL64" i="3" s="1"/>
  <c r="AN65" i="3"/>
  <c r="AL65" i="3" s="1"/>
  <c r="AN66" i="3"/>
  <c r="AL66" i="3" s="1"/>
  <c r="AN67" i="3"/>
  <c r="AL67" i="3" s="1"/>
  <c r="AN68" i="3"/>
  <c r="AL68" i="3" s="1"/>
  <c r="AN69" i="3"/>
  <c r="AL69" i="3" s="1"/>
  <c r="AN70" i="3"/>
  <c r="AN71" i="3"/>
  <c r="AL71" i="3" s="1"/>
  <c r="AN72" i="3"/>
  <c r="AL72" i="3" s="1"/>
  <c r="AN73" i="3"/>
  <c r="AL73" i="3" s="1"/>
  <c r="AN74" i="3"/>
  <c r="AL74" i="3" s="1"/>
  <c r="AN75" i="3"/>
  <c r="AL75" i="3" s="1"/>
  <c r="AN76" i="3"/>
  <c r="AL76" i="3" s="1"/>
  <c r="AN77" i="3"/>
  <c r="AL77" i="3" s="1"/>
  <c r="AN78" i="3"/>
  <c r="AN79" i="3"/>
  <c r="AL79" i="3" s="1"/>
  <c r="AN80" i="3"/>
  <c r="AL80" i="3" s="1"/>
  <c r="AN81" i="3"/>
  <c r="AL81" i="3" s="1"/>
  <c r="AN82" i="3"/>
  <c r="AL82" i="3" s="1"/>
  <c r="AN83" i="3"/>
  <c r="AL83" i="3" s="1"/>
  <c r="AN84" i="3"/>
  <c r="AL84" i="3" s="1"/>
  <c r="AN85" i="3"/>
  <c r="AL85" i="3" s="1"/>
  <c r="AN86" i="3"/>
  <c r="AN87" i="3"/>
  <c r="AL87" i="3" s="1"/>
  <c r="AN88" i="3"/>
  <c r="AL88" i="3" s="1"/>
  <c r="AN89" i="3"/>
  <c r="AL89" i="3" s="1"/>
  <c r="AN90" i="3"/>
  <c r="AL90" i="3" s="1"/>
  <c r="AN91" i="3"/>
  <c r="AL91" i="3" s="1"/>
  <c r="AN92" i="3"/>
  <c r="AL92" i="3" s="1"/>
  <c r="AN93" i="3"/>
  <c r="AL93" i="3" s="1"/>
  <c r="AN94" i="3"/>
  <c r="AN95" i="3"/>
  <c r="AL95" i="3" s="1"/>
  <c r="AN96" i="3"/>
  <c r="AL96" i="3" s="1"/>
  <c r="AN97" i="3"/>
  <c r="AL97" i="3" s="1"/>
  <c r="AN98" i="3"/>
  <c r="AL98" i="3" s="1"/>
  <c r="AN99" i="3"/>
  <c r="AL99" i="3" s="1"/>
  <c r="AN100" i="3"/>
  <c r="AL100" i="3" s="1"/>
  <c r="AN101" i="3"/>
  <c r="AL101" i="3" s="1"/>
  <c r="AN102" i="3"/>
  <c r="AN103" i="3"/>
  <c r="AL103" i="3" s="1"/>
  <c r="AN104" i="3"/>
  <c r="AL104" i="3" s="1"/>
  <c r="AN105" i="3"/>
  <c r="AL105" i="3" s="1"/>
  <c r="AN106" i="3"/>
  <c r="AL106" i="3" s="1"/>
  <c r="AN107" i="3"/>
  <c r="AL107" i="3" s="1"/>
  <c r="AN108" i="3"/>
  <c r="AL108" i="3" s="1"/>
  <c r="AN109" i="3"/>
  <c r="AL109" i="3" s="1"/>
  <c r="AN110" i="3"/>
  <c r="AN112" i="3"/>
  <c r="AL112" i="3" s="1"/>
  <c r="AN113" i="3"/>
  <c r="AL113" i="3" s="1"/>
  <c r="AN114" i="3"/>
  <c r="AL114" i="3" s="1"/>
  <c r="AN115" i="3"/>
  <c r="AL115" i="3" s="1"/>
  <c r="AN116" i="3"/>
  <c r="AL116" i="3" s="1"/>
  <c r="AN117" i="3"/>
  <c r="AL117" i="3" s="1"/>
  <c r="AN118" i="3"/>
  <c r="AL118" i="3" s="1"/>
  <c r="AN119" i="3"/>
  <c r="AL119" i="3" s="1"/>
  <c r="AN120" i="3"/>
  <c r="AL120" i="3" s="1"/>
  <c r="AN121" i="3"/>
  <c r="AL121" i="3" s="1"/>
  <c r="AN122" i="3"/>
  <c r="AL122" i="3" s="1"/>
  <c r="AN123" i="3"/>
  <c r="AL123" i="3" s="1"/>
  <c r="AN124" i="3"/>
  <c r="AL124" i="3" s="1"/>
  <c r="AO2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L111" i="3" s="1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L125" i="3" s="1"/>
  <c r="AP2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AL2" i="2"/>
  <c r="AQ169" i="2"/>
  <c r="AP169" i="2"/>
  <c r="AO169" i="2"/>
  <c r="AN169" i="2"/>
  <c r="AQ168" i="2"/>
  <c r="AP168" i="2"/>
  <c r="AO168" i="2"/>
  <c r="AN168" i="2"/>
  <c r="AQ167" i="2"/>
  <c r="AP167" i="2"/>
  <c r="AO167" i="2"/>
  <c r="AN167" i="2"/>
  <c r="AQ166" i="2"/>
  <c r="AP166" i="2"/>
  <c r="AO166" i="2"/>
  <c r="AN166" i="2"/>
  <c r="AQ165" i="2"/>
  <c r="AP165" i="2"/>
  <c r="AO165" i="2"/>
  <c r="AN165" i="2"/>
  <c r="AQ164" i="2"/>
  <c r="AP164" i="2"/>
  <c r="AO164" i="2"/>
  <c r="AN164" i="2"/>
  <c r="AQ163" i="2"/>
  <c r="AP163" i="2"/>
  <c r="AO163" i="2"/>
  <c r="AN163" i="2"/>
  <c r="AQ162" i="2"/>
  <c r="AP162" i="2"/>
  <c r="AO162" i="2"/>
  <c r="AN162" i="2"/>
  <c r="AQ161" i="2"/>
  <c r="AP161" i="2"/>
  <c r="AO161" i="2"/>
  <c r="AN161" i="2"/>
  <c r="AQ160" i="2"/>
  <c r="AP160" i="2"/>
  <c r="AO160" i="2"/>
  <c r="AN160" i="2"/>
  <c r="AQ159" i="2"/>
  <c r="AP159" i="2"/>
  <c r="AO159" i="2"/>
  <c r="AN159" i="2"/>
  <c r="AQ158" i="2"/>
  <c r="AP158" i="2"/>
  <c r="AO158" i="2"/>
  <c r="AN158" i="2"/>
  <c r="AQ157" i="2"/>
  <c r="AP157" i="2"/>
  <c r="AO157" i="2"/>
  <c r="AN157" i="2"/>
  <c r="AQ156" i="2"/>
  <c r="AP156" i="2"/>
  <c r="AO156" i="2"/>
  <c r="AN156" i="2"/>
  <c r="AQ155" i="2"/>
  <c r="AP155" i="2"/>
  <c r="AO155" i="2"/>
  <c r="AN155" i="2"/>
  <c r="AQ154" i="2"/>
  <c r="AP154" i="2"/>
  <c r="AO154" i="2"/>
  <c r="AN154" i="2"/>
  <c r="AQ153" i="2"/>
  <c r="AP153" i="2"/>
  <c r="AO153" i="2"/>
  <c r="AN153" i="2"/>
  <c r="AQ152" i="2"/>
  <c r="AP152" i="2"/>
  <c r="AO152" i="2"/>
  <c r="AN152" i="2"/>
  <c r="AQ151" i="2"/>
  <c r="AP151" i="2"/>
  <c r="AO151" i="2"/>
  <c r="AN151" i="2"/>
  <c r="AQ150" i="2"/>
  <c r="AP150" i="2"/>
  <c r="AO150" i="2"/>
  <c r="AN150" i="2"/>
  <c r="AQ149" i="2"/>
  <c r="AP149" i="2"/>
  <c r="AO149" i="2"/>
  <c r="AN149" i="2"/>
  <c r="AQ148" i="2"/>
  <c r="AP148" i="2"/>
  <c r="AO148" i="2"/>
  <c r="AN148" i="2"/>
  <c r="AQ147" i="2"/>
  <c r="AP147" i="2"/>
  <c r="AO147" i="2"/>
  <c r="AN147" i="2"/>
  <c r="AQ146" i="2"/>
  <c r="AP146" i="2"/>
  <c r="AO146" i="2"/>
  <c r="AN146" i="2"/>
  <c r="AQ145" i="2"/>
  <c r="AP145" i="2"/>
  <c r="AO145" i="2"/>
  <c r="AN145" i="2"/>
  <c r="AQ144" i="2"/>
  <c r="AP144" i="2"/>
  <c r="AO144" i="2"/>
  <c r="AN144" i="2"/>
  <c r="AQ143" i="2"/>
  <c r="AP143" i="2"/>
  <c r="AO143" i="2"/>
  <c r="AN143" i="2"/>
  <c r="AQ142" i="2"/>
  <c r="AP142" i="2"/>
  <c r="AO142" i="2"/>
  <c r="AN142" i="2"/>
  <c r="AQ141" i="2"/>
  <c r="AP141" i="2"/>
  <c r="AO141" i="2"/>
  <c r="AN141" i="2"/>
  <c r="AQ140" i="2"/>
  <c r="AP140" i="2"/>
  <c r="AO140" i="2"/>
  <c r="AN140" i="2"/>
  <c r="AQ139" i="2"/>
  <c r="AP139" i="2"/>
  <c r="AO139" i="2"/>
  <c r="AN139" i="2"/>
  <c r="AQ138" i="2"/>
  <c r="AP138" i="2"/>
  <c r="AO138" i="2"/>
  <c r="AN138" i="2"/>
  <c r="AQ137" i="2"/>
  <c r="AP137" i="2"/>
  <c r="AO137" i="2"/>
  <c r="AN137" i="2"/>
  <c r="AQ136" i="2"/>
  <c r="AP136" i="2"/>
  <c r="AO136" i="2"/>
  <c r="AN136" i="2"/>
  <c r="AQ135" i="2"/>
  <c r="AP135" i="2"/>
  <c r="AO135" i="2"/>
  <c r="AN135" i="2"/>
  <c r="AQ134" i="2"/>
  <c r="AP134" i="2"/>
  <c r="AO134" i="2"/>
  <c r="AN134" i="2"/>
  <c r="AQ133" i="2"/>
  <c r="AP133" i="2"/>
  <c r="AO133" i="2"/>
  <c r="AN133" i="2"/>
  <c r="AQ132" i="2"/>
  <c r="AP132" i="2"/>
  <c r="AO132" i="2"/>
  <c r="AN132" i="2"/>
  <c r="AQ131" i="2"/>
  <c r="AP131" i="2"/>
  <c r="AO131" i="2"/>
  <c r="AN131" i="2"/>
  <c r="AQ130" i="2"/>
  <c r="AP130" i="2"/>
  <c r="AO130" i="2"/>
  <c r="AN130" i="2"/>
  <c r="AQ129" i="2"/>
  <c r="AP129" i="2"/>
  <c r="AO129" i="2"/>
  <c r="AN129" i="2"/>
  <c r="AQ128" i="2"/>
  <c r="AP128" i="2"/>
  <c r="AO128" i="2"/>
  <c r="AN128" i="2"/>
  <c r="AQ127" i="2"/>
  <c r="AP127" i="2"/>
  <c r="AO127" i="2"/>
  <c r="AN127" i="2"/>
  <c r="AQ126" i="2"/>
  <c r="AP126" i="2"/>
  <c r="AO126" i="2"/>
  <c r="AN126" i="2"/>
  <c r="AQ125" i="2"/>
  <c r="AP125" i="2"/>
  <c r="AO125" i="2"/>
  <c r="AN125" i="2"/>
  <c r="AQ124" i="2"/>
  <c r="AP124" i="2"/>
  <c r="AO124" i="2"/>
  <c r="AN124" i="2"/>
  <c r="AQ123" i="2"/>
  <c r="AP123" i="2"/>
  <c r="AO123" i="2"/>
  <c r="AN123" i="2"/>
  <c r="AQ122" i="2"/>
  <c r="AP122" i="2"/>
  <c r="AO122" i="2"/>
  <c r="AN122" i="2"/>
  <c r="AQ121" i="2"/>
  <c r="AP121" i="2"/>
  <c r="AO121" i="2"/>
  <c r="AN121" i="2"/>
  <c r="AQ120" i="2"/>
  <c r="AP120" i="2"/>
  <c r="AO120" i="2"/>
  <c r="AN120" i="2"/>
  <c r="AQ119" i="2"/>
  <c r="AP119" i="2"/>
  <c r="AO119" i="2"/>
  <c r="AN119" i="2"/>
  <c r="AQ118" i="2"/>
  <c r="AP118" i="2"/>
  <c r="AO118" i="2"/>
  <c r="AN118" i="2"/>
  <c r="AQ117" i="2"/>
  <c r="AP117" i="2"/>
  <c r="AO117" i="2"/>
  <c r="AN117" i="2"/>
  <c r="AQ116" i="2"/>
  <c r="AP116" i="2"/>
  <c r="AO116" i="2"/>
  <c r="AN116" i="2"/>
  <c r="AQ115" i="2"/>
  <c r="AP115" i="2"/>
  <c r="AO115" i="2"/>
  <c r="AN115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10" i="2"/>
  <c r="AP110" i="2"/>
  <c r="AO110" i="2"/>
  <c r="AN110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5" i="2"/>
  <c r="AP105" i="2"/>
  <c r="AO105" i="2"/>
  <c r="AN105" i="2"/>
  <c r="AQ104" i="2"/>
  <c r="AP104" i="2"/>
  <c r="AO104" i="2"/>
  <c r="AN104" i="2"/>
  <c r="AQ103" i="2"/>
  <c r="AP103" i="2"/>
  <c r="AO103" i="2"/>
  <c r="AN103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Q93" i="2"/>
  <c r="AP93" i="2"/>
  <c r="AO93" i="2"/>
  <c r="AN93" i="2"/>
  <c r="AQ92" i="2"/>
  <c r="AP92" i="2"/>
  <c r="AO92" i="2"/>
  <c r="AN92" i="2"/>
  <c r="AQ91" i="2"/>
  <c r="AP91" i="2"/>
  <c r="AO91" i="2"/>
  <c r="AN91" i="2"/>
  <c r="AQ90" i="2"/>
  <c r="AP90" i="2"/>
  <c r="AO90" i="2"/>
  <c r="AN90" i="2"/>
  <c r="AQ89" i="2"/>
  <c r="AP89" i="2"/>
  <c r="AO89" i="2"/>
  <c r="AN89" i="2"/>
  <c r="AQ88" i="2"/>
  <c r="AP88" i="2"/>
  <c r="AO88" i="2"/>
  <c r="AN88" i="2"/>
  <c r="AQ87" i="2"/>
  <c r="AP87" i="2"/>
  <c r="AO87" i="2"/>
  <c r="AN87" i="2"/>
  <c r="AQ86" i="2"/>
  <c r="AP86" i="2"/>
  <c r="AO86" i="2"/>
  <c r="AN86" i="2"/>
  <c r="AQ85" i="2"/>
  <c r="AP85" i="2"/>
  <c r="AO85" i="2"/>
  <c r="AN85" i="2"/>
  <c r="AQ84" i="2"/>
  <c r="AP84" i="2"/>
  <c r="AO84" i="2"/>
  <c r="AN84" i="2"/>
  <c r="AQ83" i="2"/>
  <c r="AP83" i="2"/>
  <c r="AO83" i="2"/>
  <c r="AN83" i="2"/>
  <c r="AQ82" i="2"/>
  <c r="AP82" i="2"/>
  <c r="AO82" i="2"/>
  <c r="AN82" i="2"/>
  <c r="AQ81" i="2"/>
  <c r="AP81" i="2"/>
  <c r="AO81" i="2"/>
  <c r="AN81" i="2"/>
  <c r="AQ80" i="2"/>
  <c r="AP80" i="2"/>
  <c r="AO80" i="2"/>
  <c r="AN80" i="2"/>
  <c r="AQ79" i="2"/>
  <c r="AP79" i="2"/>
  <c r="AO79" i="2"/>
  <c r="AN79" i="2"/>
  <c r="AQ78" i="2"/>
  <c r="AP78" i="2"/>
  <c r="AO78" i="2"/>
  <c r="AN78" i="2"/>
  <c r="AQ77" i="2"/>
  <c r="AP77" i="2"/>
  <c r="AO77" i="2"/>
  <c r="AN77" i="2"/>
  <c r="AQ76" i="2"/>
  <c r="AP76" i="2"/>
  <c r="AO76" i="2"/>
  <c r="AN76" i="2"/>
  <c r="AQ75" i="2"/>
  <c r="AP75" i="2"/>
  <c r="AO75" i="2"/>
  <c r="AN75" i="2"/>
  <c r="AQ74" i="2"/>
  <c r="AP74" i="2"/>
  <c r="AO74" i="2"/>
  <c r="AN74" i="2"/>
  <c r="AQ73" i="2"/>
  <c r="AP73" i="2"/>
  <c r="AO73" i="2"/>
  <c r="AN73" i="2"/>
  <c r="AQ72" i="2"/>
  <c r="AP72" i="2"/>
  <c r="AO72" i="2"/>
  <c r="AN72" i="2"/>
  <c r="AQ71" i="2"/>
  <c r="AP71" i="2"/>
  <c r="AO71" i="2"/>
  <c r="AN71" i="2"/>
  <c r="AQ70" i="2"/>
  <c r="AP70" i="2"/>
  <c r="AO70" i="2"/>
  <c r="AN70" i="2"/>
  <c r="AQ69" i="2"/>
  <c r="AP69" i="2"/>
  <c r="AO69" i="2"/>
  <c r="AN69" i="2"/>
  <c r="AQ68" i="2"/>
  <c r="AP68" i="2"/>
  <c r="AO68" i="2"/>
  <c r="AN68" i="2"/>
  <c r="AQ67" i="2"/>
  <c r="AP67" i="2"/>
  <c r="AO67" i="2"/>
  <c r="AN67" i="2"/>
  <c r="AQ66" i="2"/>
  <c r="AP66" i="2"/>
  <c r="AO66" i="2"/>
  <c r="AN66" i="2"/>
  <c r="AQ65" i="2"/>
  <c r="AP65" i="2"/>
  <c r="AO65" i="2"/>
  <c r="AN65" i="2"/>
  <c r="AQ64" i="2"/>
  <c r="AP64" i="2"/>
  <c r="AO64" i="2"/>
  <c r="AN64" i="2"/>
  <c r="AQ63" i="2"/>
  <c r="AP63" i="2"/>
  <c r="AO63" i="2"/>
  <c r="AN63" i="2"/>
  <c r="AQ62" i="2"/>
  <c r="AP62" i="2"/>
  <c r="AO62" i="2"/>
  <c r="AN62" i="2"/>
  <c r="AQ61" i="2"/>
  <c r="AP61" i="2"/>
  <c r="AO61" i="2"/>
  <c r="AN61" i="2"/>
  <c r="AQ60" i="2"/>
  <c r="AP60" i="2"/>
  <c r="AO60" i="2"/>
  <c r="AN60" i="2"/>
  <c r="AQ59" i="2"/>
  <c r="AP59" i="2"/>
  <c r="AO59" i="2"/>
  <c r="AN59" i="2"/>
  <c r="AQ58" i="2"/>
  <c r="AP58" i="2"/>
  <c r="AO58" i="2"/>
  <c r="AN58" i="2"/>
  <c r="AQ57" i="2"/>
  <c r="AP57" i="2"/>
  <c r="AO57" i="2"/>
  <c r="AN57" i="2"/>
  <c r="AQ56" i="2"/>
  <c r="AP56" i="2"/>
  <c r="AO56" i="2"/>
  <c r="AN56" i="2"/>
  <c r="AQ55" i="2"/>
  <c r="AP55" i="2"/>
  <c r="AO55" i="2"/>
  <c r="AN55" i="2"/>
  <c r="AQ54" i="2"/>
  <c r="AP54" i="2"/>
  <c r="AO54" i="2"/>
  <c r="AN54" i="2"/>
  <c r="AQ53" i="2"/>
  <c r="AP53" i="2"/>
  <c r="AO53" i="2"/>
  <c r="AN53" i="2"/>
  <c r="AQ52" i="2"/>
  <c r="AP52" i="2"/>
  <c r="AO52" i="2"/>
  <c r="AN52" i="2"/>
  <c r="AQ51" i="2"/>
  <c r="AP51" i="2"/>
  <c r="AO51" i="2"/>
  <c r="AN51" i="2"/>
  <c r="AQ50" i="2"/>
  <c r="AP50" i="2"/>
  <c r="AO50" i="2"/>
  <c r="AN50" i="2"/>
  <c r="AQ49" i="2"/>
  <c r="AP49" i="2"/>
  <c r="AO49" i="2"/>
  <c r="AN49" i="2"/>
  <c r="AQ48" i="2"/>
  <c r="AP48" i="2"/>
  <c r="AO48" i="2"/>
  <c r="AN48" i="2"/>
  <c r="AQ47" i="2"/>
  <c r="AP47" i="2"/>
  <c r="AO47" i="2"/>
  <c r="AN47" i="2"/>
  <c r="AQ46" i="2"/>
  <c r="AP46" i="2"/>
  <c r="AO46" i="2"/>
  <c r="AN46" i="2"/>
  <c r="AQ45" i="2"/>
  <c r="AP45" i="2"/>
  <c r="AO45" i="2"/>
  <c r="AN45" i="2"/>
  <c r="AQ44" i="2"/>
  <c r="AP44" i="2"/>
  <c r="AO44" i="2"/>
  <c r="AN44" i="2"/>
  <c r="AQ43" i="2"/>
  <c r="AP43" i="2"/>
  <c r="AO43" i="2"/>
  <c r="AN43" i="2"/>
  <c r="AQ42" i="2"/>
  <c r="AP42" i="2"/>
  <c r="AO42" i="2"/>
  <c r="AN42" i="2"/>
  <c r="AQ41" i="2"/>
  <c r="AP41" i="2"/>
  <c r="AO41" i="2"/>
  <c r="AN41" i="2"/>
  <c r="AQ40" i="2"/>
  <c r="AP40" i="2"/>
  <c r="AO40" i="2"/>
  <c r="AN40" i="2"/>
  <c r="AQ39" i="2"/>
  <c r="AP39" i="2"/>
  <c r="AO39" i="2"/>
  <c r="AN39" i="2"/>
  <c r="AQ38" i="2"/>
  <c r="AP38" i="2"/>
  <c r="AO38" i="2"/>
  <c r="AN38" i="2"/>
  <c r="AQ37" i="2"/>
  <c r="AP37" i="2"/>
  <c r="AO37" i="2"/>
  <c r="AN37" i="2"/>
  <c r="AQ36" i="2"/>
  <c r="AP36" i="2"/>
  <c r="AO36" i="2"/>
  <c r="AN36" i="2"/>
  <c r="AQ35" i="2"/>
  <c r="AP35" i="2"/>
  <c r="AO35" i="2"/>
  <c r="AN35" i="2"/>
  <c r="AQ34" i="2"/>
  <c r="AP34" i="2"/>
  <c r="AO34" i="2"/>
  <c r="AN34" i="2"/>
  <c r="AQ33" i="2"/>
  <c r="AP33" i="2"/>
  <c r="AO33" i="2"/>
  <c r="AN33" i="2"/>
  <c r="AQ32" i="2"/>
  <c r="AP32" i="2"/>
  <c r="AO32" i="2"/>
  <c r="AN32" i="2"/>
  <c r="AQ31" i="2"/>
  <c r="AP31" i="2"/>
  <c r="AO31" i="2"/>
  <c r="AN31" i="2"/>
  <c r="AQ30" i="2"/>
  <c r="AP30" i="2"/>
  <c r="AO30" i="2"/>
  <c r="AN30" i="2"/>
  <c r="AQ29" i="2"/>
  <c r="AP29" i="2"/>
  <c r="AO29" i="2"/>
  <c r="AN29" i="2"/>
  <c r="AQ28" i="2"/>
  <c r="AP28" i="2"/>
  <c r="AO28" i="2"/>
  <c r="AN28" i="2"/>
  <c r="AQ27" i="2"/>
  <c r="AP27" i="2"/>
  <c r="AO27" i="2"/>
  <c r="AN27" i="2"/>
  <c r="AQ26" i="2"/>
  <c r="AP26" i="2"/>
  <c r="AO26" i="2"/>
  <c r="AN26" i="2"/>
  <c r="AQ25" i="2"/>
  <c r="AP25" i="2"/>
  <c r="AO25" i="2"/>
  <c r="AN25" i="2"/>
  <c r="AQ24" i="2"/>
  <c r="AP24" i="2"/>
  <c r="AO24" i="2"/>
  <c r="AN24" i="2"/>
  <c r="AQ23" i="2"/>
  <c r="AP23" i="2"/>
  <c r="AO23" i="2"/>
  <c r="AN23" i="2"/>
  <c r="AQ22" i="2"/>
  <c r="AP22" i="2"/>
  <c r="AO22" i="2"/>
  <c r="AN22" i="2"/>
  <c r="AQ21" i="2"/>
  <c r="AP21" i="2"/>
  <c r="AO21" i="2"/>
  <c r="AN21" i="2"/>
  <c r="AQ20" i="2"/>
  <c r="AP20" i="2"/>
  <c r="AO20" i="2"/>
  <c r="AN20" i="2"/>
  <c r="AQ19" i="2"/>
  <c r="AP19" i="2"/>
  <c r="AO19" i="2"/>
  <c r="AN19" i="2"/>
  <c r="AQ18" i="2"/>
  <c r="AP18" i="2"/>
  <c r="AO18" i="2"/>
  <c r="AN18" i="2"/>
  <c r="AQ17" i="2"/>
  <c r="AP17" i="2"/>
  <c r="AO17" i="2"/>
  <c r="AN17" i="2"/>
  <c r="AQ16" i="2"/>
  <c r="AP16" i="2"/>
  <c r="AO16" i="2"/>
  <c r="AN16" i="2"/>
  <c r="AQ15" i="2"/>
  <c r="AP15" i="2"/>
  <c r="AO15" i="2"/>
  <c r="AN15" i="2"/>
  <c r="AQ14" i="2"/>
  <c r="AP14" i="2"/>
  <c r="AO14" i="2"/>
  <c r="AN14" i="2"/>
  <c r="AQ13" i="2"/>
  <c r="AP13" i="2"/>
  <c r="AO13" i="2"/>
  <c r="AN13" i="2"/>
  <c r="AQ12" i="2"/>
  <c r="AP12" i="2"/>
  <c r="AO12" i="2"/>
  <c r="AN12" i="2"/>
  <c r="AQ11" i="2"/>
  <c r="AP11" i="2"/>
  <c r="AO11" i="2"/>
  <c r="AN11" i="2"/>
  <c r="AQ10" i="2"/>
  <c r="AP10" i="2"/>
  <c r="AO10" i="2"/>
  <c r="AN10" i="2"/>
  <c r="AQ9" i="2"/>
  <c r="AP9" i="2"/>
  <c r="AO9" i="2"/>
  <c r="AN9" i="2"/>
  <c r="AQ8" i="2"/>
  <c r="AP8" i="2"/>
  <c r="AO8" i="2"/>
  <c r="AN8" i="2"/>
  <c r="AQ7" i="2"/>
  <c r="AP7" i="2"/>
  <c r="AO7" i="2"/>
  <c r="AN7" i="2"/>
  <c r="AQ6" i="2"/>
  <c r="AP6" i="2"/>
  <c r="AO6" i="2"/>
  <c r="AN6" i="2"/>
  <c r="AQ5" i="2"/>
  <c r="AP5" i="2"/>
  <c r="AO5" i="2"/>
  <c r="AN5" i="2"/>
  <c r="AQ4" i="2"/>
  <c r="AP4" i="2"/>
  <c r="AO4" i="2"/>
  <c r="AN4" i="2"/>
  <c r="AQ3" i="2"/>
  <c r="AP3" i="2"/>
  <c r="AO3" i="2"/>
  <c r="AN3" i="2"/>
  <c r="AQ2" i="2"/>
  <c r="AP2" i="2"/>
  <c r="AO2" i="2"/>
  <c r="AN2" i="2"/>
</calcChain>
</file>

<file path=xl/sharedStrings.xml><?xml version="1.0" encoding="utf-8"?>
<sst xmlns="http://schemas.openxmlformats.org/spreadsheetml/2006/main" count="16827" uniqueCount="2478">
  <si>
    <t>District 7 Bridge File Number</t>
  </si>
  <si>
    <t>CG Bridge Official Name</t>
  </si>
  <si>
    <t>CG Bridge Local Name</t>
  </si>
  <si>
    <t>CG Bridge Waterway</t>
  </si>
  <si>
    <t>CG County</t>
  </si>
  <si>
    <t>CG Mile Marker</t>
  </si>
  <si>
    <t>CG State</t>
  </si>
  <si>
    <t>CG Bridge Type</t>
  </si>
  <si>
    <t>CG Traffic Type</t>
  </si>
  <si>
    <t>RESPONSIBLE COAST GUARD SECTOR</t>
  </si>
  <si>
    <t>CG Horizontal Clearance (feet)</t>
  </si>
  <si>
    <t>CG MHW Vertical Clearance (feet)</t>
  </si>
  <si>
    <t>CG NHW Vertical Clearance (feet)</t>
  </si>
  <si>
    <t>CG Bridge Owner</t>
  </si>
  <si>
    <t>NBI 38 Navigation Control</t>
  </si>
  <si>
    <t>NBI 3 County</t>
  </si>
  <si>
    <t>NBI 7 Facility Carried</t>
  </si>
  <si>
    <t>NBI 9 Narrative Description of Location</t>
  </si>
  <si>
    <t>NBI 42A Service on Bridge</t>
  </si>
  <si>
    <t>NBI 6A Features Intersected</t>
  </si>
  <si>
    <t>District 7 Bridge File Ext</t>
  </si>
  <si>
    <t>Note on Status</t>
  </si>
  <si>
    <t>Latitude Located</t>
  </si>
  <si>
    <t>Longitude Located</t>
  </si>
  <si>
    <t>NBI 16            Decimal Latitude</t>
  </si>
  <si>
    <t>NBI 17            Decimal Longitude</t>
  </si>
  <si>
    <t>1064 (BRIX) NB</t>
  </si>
  <si>
    <t>US 1/US 301 (SR 15) St Marys River</t>
  </si>
  <si>
    <t>1064</t>
  </si>
  <si>
    <t xml:space="preserve"> (BRIX)</t>
  </si>
  <si>
    <t>NB</t>
  </si>
  <si>
    <t>1064 (BRIX) SB</t>
  </si>
  <si>
    <t>SB</t>
  </si>
  <si>
    <t>1144 NB</t>
  </si>
  <si>
    <t>I-95 Bridges</t>
  </si>
  <si>
    <t>1144</t>
  </si>
  <si>
    <t/>
  </si>
  <si>
    <t>1144 SB</t>
  </si>
  <si>
    <t xml:space="preserve">2795 (BRIX) </t>
  </si>
  <si>
    <t>Courtenay PKWY Bridge</t>
  </si>
  <si>
    <t>2795</t>
  </si>
  <si>
    <t>3115 (BRIX) EB</t>
  </si>
  <si>
    <t>NASA Causeway Bridges</t>
  </si>
  <si>
    <t>3115</t>
  </si>
  <si>
    <t>EB</t>
  </si>
  <si>
    <t>3115 (BRIX) WB</t>
  </si>
  <si>
    <t>WB</t>
  </si>
  <si>
    <t xml:space="preserve">3103 </t>
  </si>
  <si>
    <t>NASA Parkway (SR 405)</t>
  </si>
  <si>
    <t>3103</t>
  </si>
  <si>
    <t>2941 NB</t>
  </si>
  <si>
    <t>Christa McAuliffe (SR 3)</t>
  </si>
  <si>
    <t>2941</t>
  </si>
  <si>
    <t>2941 SB</t>
  </si>
  <si>
    <t>3116 (BRIX) NB</t>
  </si>
  <si>
    <t>SR 401 Bridges</t>
  </si>
  <si>
    <t>3116</t>
  </si>
  <si>
    <t>3116 (BRIX) SB</t>
  </si>
  <si>
    <t>3116 (BRIX) SB EXIT</t>
  </si>
  <si>
    <t>SB EXIT</t>
  </si>
  <si>
    <t xml:space="preserve">3389 </t>
  </si>
  <si>
    <t>Tortoise Island Bridge</t>
  </si>
  <si>
    <t>3389</t>
  </si>
  <si>
    <t xml:space="preserve">3744 </t>
  </si>
  <si>
    <t>Lansing Island Bridge</t>
  </si>
  <si>
    <t>3744</t>
  </si>
  <si>
    <t xml:space="preserve">3117 (BRIX) </t>
  </si>
  <si>
    <t>NASA Railroad Bridge</t>
  </si>
  <si>
    <t>3117</t>
  </si>
  <si>
    <t xml:space="preserve">2709A (BRIX) </t>
  </si>
  <si>
    <t>Melbourne Causeway (US 192) Bridges</t>
  </si>
  <si>
    <t>2709</t>
  </si>
  <si>
    <t>A (BRIX)</t>
  </si>
  <si>
    <t>2710 (BRIX) EB</t>
  </si>
  <si>
    <t>Hubert H. Humphrey (SR 520) Bridges</t>
  </si>
  <si>
    <t>2710</t>
  </si>
  <si>
    <t>2710 (BRIX) WB</t>
  </si>
  <si>
    <t xml:space="preserve">2771A (BRIX) </t>
  </si>
  <si>
    <t>Eau Gallie Causeway _x000D_
(SR 518)</t>
  </si>
  <si>
    <t>2771</t>
  </si>
  <si>
    <t>3015 (BRIX) EB</t>
  </si>
  <si>
    <t>Bennett Causeway _x000D_
(SR 528)Bridges</t>
  </si>
  <si>
    <t>3015</t>
  </si>
  <si>
    <t>3015 (BRIX) WB</t>
  </si>
  <si>
    <t>3157A EB</t>
  </si>
  <si>
    <t>Pineda Causeway  (SR 404) Bridges</t>
  </si>
  <si>
    <t>3157</t>
  </si>
  <si>
    <t>A</t>
  </si>
  <si>
    <t xml:space="preserve">3854 (BRIX) </t>
  </si>
  <si>
    <t>A. Max Brewer (SR 402) Bridge</t>
  </si>
  <si>
    <t>3854</t>
  </si>
  <si>
    <t xml:space="preserve">3342 </t>
  </si>
  <si>
    <t>SR A1A</t>
  </si>
  <si>
    <t>3342</t>
  </si>
  <si>
    <t xml:space="preserve">3343 </t>
  </si>
  <si>
    <t>3343</t>
  </si>
  <si>
    <t>2762 EB</t>
  </si>
  <si>
    <t>SR 520 Bridges</t>
  </si>
  <si>
    <t>2762</t>
  </si>
  <si>
    <t>2762 WB</t>
  </si>
  <si>
    <t>3157B EB</t>
  </si>
  <si>
    <t>Pineda Causeway Bridge "B" (SR 404)</t>
  </si>
  <si>
    <t>B</t>
  </si>
  <si>
    <t>3157B WB</t>
  </si>
  <si>
    <t xml:space="preserve">2632 (BRIX) </t>
  </si>
  <si>
    <t>US Hwy 1 Bridge (SR 5)</t>
  </si>
  <si>
    <t>2632</t>
  </si>
  <si>
    <t xml:space="preserve">2273 (BRIX) </t>
  </si>
  <si>
    <t>US Hwy 1 Bridge (SR 5) Eau Gallie River</t>
  </si>
  <si>
    <t>2273</t>
  </si>
  <si>
    <t xml:space="preserve">3487 </t>
  </si>
  <si>
    <t>Culvert Bridge</t>
  </si>
  <si>
    <t>3487</t>
  </si>
  <si>
    <t>NOT FOUND</t>
  </si>
  <si>
    <t xml:space="preserve">3685 </t>
  </si>
  <si>
    <t>Access Bridge</t>
  </si>
  <si>
    <t>3685</t>
  </si>
  <si>
    <t xml:space="preserve">3237 </t>
  </si>
  <si>
    <t>Jackson Court Bridge</t>
  </si>
  <si>
    <t>3237</t>
  </si>
  <si>
    <t>No bridge at Jackson Court</t>
  </si>
  <si>
    <t xml:space="preserve">2709B (BRIX) </t>
  </si>
  <si>
    <t>Melbourne Causeway East Relief Bridges _x000D_
(AA 2006, rebuilt 2011)</t>
  </si>
  <si>
    <t>B (BRIX)</t>
  </si>
  <si>
    <t xml:space="preserve">2709C (BRIX) </t>
  </si>
  <si>
    <t>Melbourne Causeway West Relief Bridges_x000D_
(AA 2006, rebuilt 2011)</t>
  </si>
  <si>
    <t>C (BRIX)</t>
  </si>
  <si>
    <t xml:space="preserve">2771B (BRIX) </t>
  </si>
  <si>
    <t>Eau Gallie Causeway Relief (SR 518) Bridge</t>
  </si>
  <si>
    <t>SR A1A Bridge</t>
  </si>
  <si>
    <t xml:space="preserve">3526 </t>
  </si>
  <si>
    <t>Snug Harbor Culvert Bridge</t>
  </si>
  <si>
    <t>3526</t>
  </si>
  <si>
    <t>2897 EB</t>
  </si>
  <si>
    <t>SR 520 Bridge</t>
  </si>
  <si>
    <t>2897</t>
  </si>
  <si>
    <t xml:space="preserve">2253 </t>
  </si>
  <si>
    <t>Audubon Road Bridge</t>
  </si>
  <si>
    <t>2253</t>
  </si>
  <si>
    <t>REMOVED</t>
  </si>
  <si>
    <t xml:space="preserve">2857 </t>
  </si>
  <si>
    <t>2857</t>
  </si>
  <si>
    <t xml:space="preserve">2488_x000D_
(BRIX) </t>
  </si>
  <si>
    <t>FEC RR Bridge Eau Gallie River</t>
  </si>
  <si>
    <t>2488</t>
  </si>
  <si>
    <t>_x000D_
(BRIX)</t>
  </si>
  <si>
    <t xml:space="preserve">2417 </t>
  </si>
  <si>
    <t>FEC RR Bridge</t>
  </si>
  <si>
    <t>2417</t>
  </si>
  <si>
    <t xml:space="preserve">2427 (BRIX) </t>
  </si>
  <si>
    <t>FEC RR Bridge Crane Creek</t>
  </si>
  <si>
    <t>2427</t>
  </si>
  <si>
    <t xml:space="preserve">2512 (BRIX) </t>
  </si>
  <si>
    <t>Mathers Bridge (CR 3)</t>
  </si>
  <si>
    <t>2512</t>
  </si>
  <si>
    <t>US Hwy 1 Bridge</t>
  </si>
  <si>
    <t>CSX RR Bridge</t>
  </si>
  <si>
    <t>Pipeline Bridge</t>
  </si>
  <si>
    <t>C</t>
  </si>
  <si>
    <t>2441 _x000D_
(BRIX) NB</t>
  </si>
  <si>
    <t>US Hwy 17 Bridge (SR 15)</t>
  </si>
  <si>
    <t>2441</t>
  </si>
  <si>
    <t xml:space="preserve"> _x000D_
(BRIX)</t>
  </si>
  <si>
    <t>2441 _x000D_
(BRIX) SB</t>
  </si>
  <si>
    <t xml:space="preserve">3857 (BRIX) </t>
  </si>
  <si>
    <t>Henley Road CR 739_x000D_
Russell Rd CR-209</t>
  </si>
  <si>
    <t>3857</t>
  </si>
  <si>
    <t xml:space="preserve">2727 </t>
  </si>
  <si>
    <t>SR 21 (Old SR 68)</t>
  </si>
  <si>
    <t>2727</t>
  </si>
  <si>
    <t>2440 NB</t>
  </si>
  <si>
    <t>SR 15 (US 17) Park Avenue</t>
  </si>
  <si>
    <t>2440</t>
  </si>
  <si>
    <t>2440 SB</t>
  </si>
  <si>
    <t xml:space="preserve">2542 </t>
  </si>
  <si>
    <t>US Hwy 17 Bridge</t>
  </si>
  <si>
    <t>2542</t>
  </si>
  <si>
    <t xml:space="preserve">2861 </t>
  </si>
  <si>
    <t>Orange Park Bridge (CR 220)</t>
  </si>
  <si>
    <t>2861</t>
  </si>
  <si>
    <t xml:space="preserve">3278 </t>
  </si>
  <si>
    <t>3278</t>
  </si>
  <si>
    <t xml:space="preserve">3147 (BRIX) </t>
  </si>
  <si>
    <t>CSX RR Bridge _x000D_
Black Creek Clay Co, FL</t>
  </si>
  <si>
    <t>3147</t>
  </si>
  <si>
    <t xml:space="preserve">3338 </t>
  </si>
  <si>
    <t>The Family Line RR Bridge</t>
  </si>
  <si>
    <t>3338</t>
  </si>
  <si>
    <t xml:space="preserve">3930 (Proposed-BRIX) </t>
  </si>
  <si>
    <t>SR 23 First Coast Black Creek (Proposed)</t>
  </si>
  <si>
    <t>3930</t>
  </si>
  <si>
    <t xml:space="preserve"> (Proposed-BRIX)</t>
  </si>
  <si>
    <t>(BRIX)</t>
  </si>
  <si>
    <t xml:space="preserve">3592 </t>
  </si>
  <si>
    <t>Service Road (SR 10)</t>
  </si>
  <si>
    <t>3592</t>
  </si>
  <si>
    <t xml:space="preserve">3814 </t>
  </si>
  <si>
    <t>Wonderwood Drive (SR 116)</t>
  </si>
  <si>
    <t>3814</t>
  </si>
  <si>
    <t>3822 EB</t>
  </si>
  <si>
    <t>US 90 (SR 212)</t>
  </si>
  <si>
    <t>3822</t>
  </si>
  <si>
    <t>3822 WB</t>
  </si>
  <si>
    <t>3376 EB</t>
  </si>
  <si>
    <t>J Turner Butler Blvd (SR 202)</t>
  </si>
  <si>
    <t>3376</t>
  </si>
  <si>
    <t>3376 WB</t>
  </si>
  <si>
    <t>3111 EB</t>
  </si>
  <si>
    <t>Atlantic Blvd (SR 10)</t>
  </si>
  <si>
    <t>3111</t>
  </si>
  <si>
    <t>3111 WB</t>
  </si>
  <si>
    <t xml:space="preserve">3909 (BRIX) </t>
  </si>
  <si>
    <t>University Blvd (SR 109)</t>
  </si>
  <si>
    <t>3909</t>
  </si>
  <si>
    <t xml:space="preserve">3138 (BRIX) </t>
  </si>
  <si>
    <t>Cesery Blvd Bridge</t>
  </si>
  <si>
    <t>3138</t>
  </si>
  <si>
    <t xml:space="preserve">2378 </t>
  </si>
  <si>
    <t>Herschel Street</t>
  </si>
  <si>
    <t>2378</t>
  </si>
  <si>
    <t xml:space="preserve">2735 </t>
  </si>
  <si>
    <t>Herschel Street Pedestrian Bridge</t>
  </si>
  <si>
    <t>2735</t>
  </si>
  <si>
    <t xml:space="preserve">2781 </t>
  </si>
  <si>
    <t>US Hwy 90 Bridges</t>
  </si>
  <si>
    <t>2781</t>
  </si>
  <si>
    <t xml:space="preserve">3331 </t>
  </si>
  <si>
    <t>Private Footbridge</t>
  </si>
  <si>
    <t>3331</t>
  </si>
  <si>
    <t xml:space="preserve">2518 </t>
  </si>
  <si>
    <t>Heckscher Drive Bridge</t>
  </si>
  <si>
    <t>2518</t>
  </si>
  <si>
    <t xml:space="preserve">3856 (BRIX) </t>
  </si>
  <si>
    <t>Heckscher Drive (SR 105)</t>
  </si>
  <si>
    <t>3856</t>
  </si>
  <si>
    <t>2907 (BRIX) NB</t>
  </si>
  <si>
    <t>2907</t>
  </si>
  <si>
    <t>2907 (BRIX) SB</t>
  </si>
  <si>
    <t xml:space="preserve">2719 (BRIX) </t>
  </si>
  <si>
    <t>2719</t>
  </si>
  <si>
    <t xml:space="preserve">2377 </t>
  </si>
  <si>
    <t>SR 3 Bridge</t>
  </si>
  <si>
    <t>2377</t>
  </si>
  <si>
    <t xml:space="preserve">2521 </t>
  </si>
  <si>
    <t>2521</t>
  </si>
  <si>
    <t>3399 NB</t>
  </si>
  <si>
    <t>I-95 Bridge (SR 9)</t>
  </si>
  <si>
    <t>3399</t>
  </si>
  <si>
    <t>3399 SB</t>
  </si>
  <si>
    <t xml:space="preserve">3345 </t>
  </si>
  <si>
    <t>Harts Road  Bridge</t>
  </si>
  <si>
    <t>3345</t>
  </si>
  <si>
    <t>2818 NB</t>
  </si>
  <si>
    <t>SR 21 Bridges</t>
  </si>
  <si>
    <t>2818</t>
  </si>
  <si>
    <t>2818 SB</t>
  </si>
  <si>
    <t xml:space="preserve">2726 </t>
  </si>
  <si>
    <t>San Juan Avenue Bridge</t>
  </si>
  <si>
    <t>2726</t>
  </si>
  <si>
    <t xml:space="preserve">2522 </t>
  </si>
  <si>
    <t>Heckscher Drive -SR 105 Bridge</t>
  </si>
  <si>
    <t>2522</t>
  </si>
  <si>
    <t xml:space="preserve">3520 </t>
  </si>
  <si>
    <t>Julington Creek Road Bridge</t>
  </si>
  <si>
    <t>3520</t>
  </si>
  <si>
    <t xml:space="preserve">3855 </t>
  </si>
  <si>
    <t>3855</t>
  </si>
  <si>
    <t xml:space="preserve">3856 </t>
  </si>
  <si>
    <t>3518 (BRIX) NB</t>
  </si>
  <si>
    <t>SR 9A Bridges (I-295)</t>
  </si>
  <si>
    <t>3518</t>
  </si>
  <si>
    <t>3518 (BRIX) SB</t>
  </si>
  <si>
    <t xml:space="preserve">3061 </t>
  </si>
  <si>
    <t>3061</t>
  </si>
  <si>
    <t xml:space="preserve">3466 </t>
  </si>
  <si>
    <t>Timuquana Road Bridge</t>
  </si>
  <si>
    <t>3466</t>
  </si>
  <si>
    <t xml:space="preserve">2482 </t>
  </si>
  <si>
    <t>2482</t>
  </si>
  <si>
    <t xml:space="preserve">2836 </t>
  </si>
  <si>
    <t>SR 105 Bridge</t>
  </si>
  <si>
    <t>2836</t>
  </si>
  <si>
    <t>2810 NB</t>
  </si>
  <si>
    <t>SR 13 Bridge</t>
  </si>
  <si>
    <t>2810</t>
  </si>
  <si>
    <t>2810 SB</t>
  </si>
  <si>
    <t xml:space="preserve">3815 </t>
  </si>
  <si>
    <t>3815</t>
  </si>
  <si>
    <t xml:space="preserve">2529 </t>
  </si>
  <si>
    <t>2529</t>
  </si>
  <si>
    <t>Hogan Creek Bridge_x000D_
(AA Remove)</t>
  </si>
  <si>
    <t xml:space="preserve">2292 </t>
  </si>
  <si>
    <t>East Bay Street_x000D_
(AA Remove)</t>
  </si>
  <si>
    <t>2292</t>
  </si>
  <si>
    <t xml:space="preserve">2046 </t>
  </si>
  <si>
    <t>Hogans Creek Bridge_x000D_
(AA Remove)</t>
  </si>
  <si>
    <t>2046</t>
  </si>
  <si>
    <t xml:space="preserve">3528 </t>
  </si>
  <si>
    <t>Trout River Blvd Bridge</t>
  </si>
  <si>
    <t>3528</t>
  </si>
  <si>
    <t>3325 EB</t>
  </si>
  <si>
    <t>Fort Caroline Road Bridge</t>
  </si>
  <si>
    <t>3325</t>
  </si>
  <si>
    <t>3325 WB</t>
  </si>
  <si>
    <t>2540 (BRIX) NB</t>
  </si>
  <si>
    <t>San Jose Blvd (SR 13) Bridge</t>
  </si>
  <si>
    <t>2540</t>
  </si>
  <si>
    <t>2540 (BRIX) SB</t>
  </si>
  <si>
    <t xml:space="preserve">2407 </t>
  </si>
  <si>
    <t>SR 10 Bridge</t>
  </si>
  <si>
    <t>2407</t>
  </si>
  <si>
    <t>3170A EB</t>
  </si>
  <si>
    <t>Commodore Point (US1/SR5)</t>
  </si>
  <si>
    <t>3170</t>
  </si>
  <si>
    <t>3170A WB</t>
  </si>
  <si>
    <t>3170B EB</t>
  </si>
  <si>
    <t>Commodore Point Expy (SR 10)</t>
  </si>
  <si>
    <t>3170C WB</t>
  </si>
  <si>
    <t xml:space="preserve">2055 </t>
  </si>
  <si>
    <t>Art Museum Drive</t>
  </si>
  <si>
    <t>2055</t>
  </si>
  <si>
    <t xml:space="preserve">2680 </t>
  </si>
  <si>
    <t>Beach Blvd (SR  212) Bridge</t>
  </si>
  <si>
    <t>2680</t>
  </si>
  <si>
    <t xml:space="preserve">3304 </t>
  </si>
  <si>
    <t>3304</t>
  </si>
  <si>
    <t xml:space="preserve">3534 </t>
  </si>
  <si>
    <t>River Road Bridge</t>
  </si>
  <si>
    <t>3534</t>
  </si>
  <si>
    <t xml:space="preserve">3588 </t>
  </si>
  <si>
    <t>3588</t>
  </si>
  <si>
    <t xml:space="preserve">3405 </t>
  </si>
  <si>
    <t>3405</t>
  </si>
  <si>
    <t xml:space="preserve">3261 </t>
  </si>
  <si>
    <t>Myrtle Avenue Bridge</t>
  </si>
  <si>
    <t>3261</t>
  </si>
  <si>
    <t xml:space="preserve">3382B </t>
  </si>
  <si>
    <t>Dames Point Expy SR-9A</t>
  </si>
  <si>
    <t>3382</t>
  </si>
  <si>
    <t xml:space="preserve">2409 </t>
  </si>
  <si>
    <t>2409</t>
  </si>
  <si>
    <t xml:space="preserve">3305 </t>
  </si>
  <si>
    <t>3305</t>
  </si>
  <si>
    <t xml:space="preserve">3146 </t>
  </si>
  <si>
    <t>Edgewood Avenue/Tallulah Ave Bridge</t>
  </si>
  <si>
    <t>3146</t>
  </si>
  <si>
    <t xml:space="preserve">2105 </t>
  </si>
  <si>
    <t>Lem Turner Road Bridge</t>
  </si>
  <si>
    <t>2105</t>
  </si>
  <si>
    <t>2882 (BRIX) EB</t>
  </si>
  <si>
    <t>Wonderwood Drive Bridges</t>
  </si>
  <si>
    <t>2882</t>
  </si>
  <si>
    <t>2882 (BRIX) WB</t>
  </si>
  <si>
    <t xml:space="preserve">2847A </t>
  </si>
  <si>
    <t>Talbot Island Causeway Bridge</t>
  </si>
  <si>
    <t>2847</t>
  </si>
  <si>
    <t>3171 (BRIX) NB</t>
  </si>
  <si>
    <t>I-95 Bridge</t>
  </si>
  <si>
    <t>3171</t>
  </si>
  <si>
    <t>3171 (BRIX) SB</t>
  </si>
  <si>
    <t xml:space="preserve">2654A </t>
  </si>
  <si>
    <t>Nassau River Bridge #1 - 1US 17 (SR 3)</t>
  </si>
  <si>
    <t>2654</t>
  </si>
  <si>
    <t xml:space="preserve">3746 </t>
  </si>
  <si>
    <t>Conveyor Bridge</t>
  </si>
  <si>
    <t>3746</t>
  </si>
  <si>
    <t xml:space="preserve">3188 </t>
  </si>
  <si>
    <t>Blount Island RR Bridge</t>
  </si>
  <si>
    <t>3188</t>
  </si>
  <si>
    <t xml:space="preserve">3182 </t>
  </si>
  <si>
    <t>Blount Island Bridge</t>
  </si>
  <si>
    <t>3182</t>
  </si>
  <si>
    <t xml:space="preserve">3276 </t>
  </si>
  <si>
    <t>Dave Rawls Blvd.</t>
  </si>
  <si>
    <t>3276</t>
  </si>
  <si>
    <t xml:space="preserve">2847B </t>
  </si>
  <si>
    <t xml:space="preserve">2376 </t>
  </si>
  <si>
    <t>SR 211 Bridge (San Juan  Avenue)</t>
  </si>
  <si>
    <t>2376</t>
  </si>
  <si>
    <t>2767 NB</t>
  </si>
  <si>
    <t>US Hwy 17 Bridges</t>
  </si>
  <si>
    <t>2767</t>
  </si>
  <si>
    <t>2767 SB</t>
  </si>
  <si>
    <t xml:space="preserve">2700 </t>
  </si>
  <si>
    <t>2700</t>
  </si>
  <si>
    <t xml:space="preserve">2492 </t>
  </si>
  <si>
    <t>2492</t>
  </si>
  <si>
    <t xml:space="preserve">2404 </t>
  </si>
  <si>
    <t>2404</t>
  </si>
  <si>
    <t>3423 EB</t>
  </si>
  <si>
    <t>Oak Harbor Bridge</t>
  </si>
  <si>
    <t>3423</t>
  </si>
  <si>
    <t>3423 WB</t>
  </si>
  <si>
    <t xml:space="preserve">3679 </t>
  </si>
  <si>
    <t>Cedar Point Road Bridge</t>
  </si>
  <si>
    <t>3679</t>
  </si>
  <si>
    <t>2058 NB</t>
  </si>
  <si>
    <t>SR 115 East Bridge</t>
  </si>
  <si>
    <t>2058</t>
  </si>
  <si>
    <t>2058A SB</t>
  </si>
  <si>
    <t>SR 115 West Bridge</t>
  </si>
  <si>
    <t xml:space="preserve">3102 </t>
  </si>
  <si>
    <t>Fernando Drive Bridge</t>
  </si>
  <si>
    <t>3102</t>
  </si>
  <si>
    <t xml:space="preserve">2531 </t>
  </si>
  <si>
    <t>Moncrief Road SR 21D</t>
  </si>
  <si>
    <t>2531</t>
  </si>
  <si>
    <t>3701 NB</t>
  </si>
  <si>
    <t>US Hwy 1 Bridge (SR 15)</t>
  </si>
  <si>
    <t>3701</t>
  </si>
  <si>
    <t>2852 SB</t>
  </si>
  <si>
    <t>US Hwy 1 Bridges (SR 15)</t>
  </si>
  <si>
    <t>2852</t>
  </si>
  <si>
    <t>2520 NB</t>
  </si>
  <si>
    <t>Heckscher Drive SR 105</t>
  </si>
  <si>
    <t>2520</t>
  </si>
  <si>
    <t>3156 SB</t>
  </si>
  <si>
    <t>San Carlos Creek Bridge</t>
  </si>
  <si>
    <t>3156</t>
  </si>
  <si>
    <t xml:space="preserve">2840 </t>
  </si>
  <si>
    <t>SR 105 Bridge (SR A1A)</t>
  </si>
  <si>
    <t>2840</t>
  </si>
  <si>
    <t xml:space="preserve">2825 </t>
  </si>
  <si>
    <t>2825</t>
  </si>
  <si>
    <t xml:space="preserve">3850 </t>
  </si>
  <si>
    <t>Heckscher  Dr / SR 105</t>
  </si>
  <si>
    <t>3850</t>
  </si>
  <si>
    <t xml:space="preserve">2901 (BRIX) </t>
  </si>
  <si>
    <t>2901</t>
  </si>
  <si>
    <t xml:space="preserve">2403 </t>
  </si>
  <si>
    <t>2403</t>
  </si>
  <si>
    <t xml:space="preserve">3296 </t>
  </si>
  <si>
    <t>3296</t>
  </si>
  <si>
    <t xml:space="preserve">3053 </t>
  </si>
  <si>
    <t>St Johns Bluff Estates Bridge</t>
  </si>
  <si>
    <t>3053</t>
  </si>
  <si>
    <t xml:space="preserve">3382A </t>
  </si>
  <si>
    <t xml:space="preserve">2870 </t>
  </si>
  <si>
    <t>Arlington Bridge</t>
  </si>
  <si>
    <t>2870</t>
  </si>
  <si>
    <t xml:space="preserve">3104 </t>
  </si>
  <si>
    <t>SR 228/SR 90  Hart Bridge</t>
  </si>
  <si>
    <t>3104</t>
  </si>
  <si>
    <t xml:space="preserve">2715 (BRIX) </t>
  </si>
  <si>
    <t>Main Street US1 / SR90 / SR10</t>
  </si>
  <si>
    <t>2715</t>
  </si>
  <si>
    <t xml:space="preserve">2332 (BRIX) </t>
  </si>
  <si>
    <t>FEC RR Bridge (Acosta)</t>
  </si>
  <si>
    <t>2332</t>
  </si>
  <si>
    <t>2136 (BRIX) NB</t>
  </si>
  <si>
    <t>SR 13 Acosta Bridge</t>
  </si>
  <si>
    <t>2136</t>
  </si>
  <si>
    <t>2136 (BRIX) SB</t>
  </si>
  <si>
    <t xml:space="preserve">3794 </t>
  </si>
  <si>
    <t>Fuller Warren (I-95)</t>
  </si>
  <si>
    <t>3794</t>
  </si>
  <si>
    <t>3101 (BRIX) SB</t>
  </si>
  <si>
    <t>Henry H Buckman Sr Bridges  I-295</t>
  </si>
  <si>
    <t>3101</t>
  </si>
  <si>
    <t>3101 (BRIX) NB</t>
  </si>
  <si>
    <t xml:space="preserve">3638 </t>
  </si>
  <si>
    <t>Ortega Island Drive Bridge</t>
  </si>
  <si>
    <t>3638</t>
  </si>
  <si>
    <t xml:space="preserve">3593 </t>
  </si>
  <si>
    <t>Alta Road Bridge</t>
  </si>
  <si>
    <t>3593</t>
  </si>
  <si>
    <t xml:space="preserve">2375 </t>
  </si>
  <si>
    <t>US Hwy 17 Bridge (SR 5)</t>
  </si>
  <si>
    <t>2375</t>
  </si>
  <si>
    <t xml:space="preserve">2265 </t>
  </si>
  <si>
    <t>2265</t>
  </si>
  <si>
    <t xml:space="preserve">2375A </t>
  </si>
  <si>
    <t xml:space="preserve">2983 (BRIX) </t>
  </si>
  <si>
    <t>Lem Turner Road (SR 115) Bridge</t>
  </si>
  <si>
    <t>2983</t>
  </si>
  <si>
    <t>3174 NB</t>
  </si>
  <si>
    <t>I-295 (SR 9A)</t>
  </si>
  <si>
    <t>3174</t>
  </si>
  <si>
    <t>3174 SB</t>
  </si>
  <si>
    <t>2688 NB</t>
  </si>
  <si>
    <t>2688</t>
  </si>
  <si>
    <t>2853 SB</t>
  </si>
  <si>
    <t>SR 15 Bridge</t>
  </si>
  <si>
    <t>2853</t>
  </si>
  <si>
    <t xml:space="preserve">3715 (BRIX) </t>
  </si>
  <si>
    <t>Palm Coast Pkwy Bridge</t>
  </si>
  <si>
    <t>3715</t>
  </si>
  <si>
    <t>2208 (BRIX) EB</t>
  </si>
  <si>
    <t>SR 100 Bridge</t>
  </si>
  <si>
    <t>2208</t>
  </si>
  <si>
    <t>2208 (BRIX) WB</t>
  </si>
  <si>
    <t xml:space="preserve">3362 </t>
  </si>
  <si>
    <t>Norman Pkwy Bridge</t>
  </si>
  <si>
    <t>3362</t>
  </si>
  <si>
    <t xml:space="preserve">3169 </t>
  </si>
  <si>
    <t>Mariner's Drive Bridge</t>
  </si>
  <si>
    <t>3169</t>
  </si>
  <si>
    <t xml:space="preserve">3761 </t>
  </si>
  <si>
    <t>Fish Island Bridge</t>
  </si>
  <si>
    <t>3761</t>
  </si>
  <si>
    <t xml:space="preserve">3133 </t>
  </si>
  <si>
    <t>3133</t>
  </si>
  <si>
    <t>2439 NB</t>
  </si>
  <si>
    <t>2439</t>
  </si>
  <si>
    <t>2439 SB</t>
  </si>
  <si>
    <t xml:space="preserve">528 </t>
  </si>
  <si>
    <t>14th St Canal Pedestrian Bridge</t>
  </si>
  <si>
    <t>528</t>
  </si>
  <si>
    <t xml:space="preserve">3910 (BRIX) </t>
  </si>
  <si>
    <t>SR 105/Heckscher Drive</t>
  </si>
  <si>
    <t>3910</t>
  </si>
  <si>
    <t>2152 EB</t>
  </si>
  <si>
    <t>Dead River Bridge</t>
  </si>
  <si>
    <t>2152</t>
  </si>
  <si>
    <t>2152 WB</t>
  </si>
  <si>
    <t xml:space="preserve">2533 </t>
  </si>
  <si>
    <t>US Hwy 441Bridge (SR 500)_x000D_
(Consider AA)</t>
  </si>
  <si>
    <t>2533</t>
  </si>
  <si>
    <t xml:space="preserve">3179 </t>
  </si>
  <si>
    <t>SR 316 Bridge</t>
  </si>
  <si>
    <t>3179</t>
  </si>
  <si>
    <t xml:space="preserve">2463 </t>
  </si>
  <si>
    <t>Starkes Ferry CR 42</t>
  </si>
  <si>
    <t>2463</t>
  </si>
  <si>
    <t xml:space="preserve">2464 </t>
  </si>
  <si>
    <t>Moss Bluff SR 464</t>
  </si>
  <si>
    <t>2464</t>
  </si>
  <si>
    <t xml:space="preserve">3026 </t>
  </si>
  <si>
    <t>SR 19 Bridge</t>
  </si>
  <si>
    <t>3026</t>
  </si>
  <si>
    <t xml:space="preserve">3184(BRIX) </t>
  </si>
  <si>
    <t>SR 40 Bridge</t>
  </si>
  <si>
    <t>3184</t>
  </si>
  <si>
    <t xml:space="preserve">3887 </t>
  </si>
  <si>
    <t>Sharpes Ferry (County Road 314)</t>
  </si>
  <si>
    <t>3887</t>
  </si>
  <si>
    <t xml:space="preserve">3920 </t>
  </si>
  <si>
    <t>Ocklawaha Prairie Pedestrian (Off of SR 464)</t>
  </si>
  <si>
    <t>3920</t>
  </si>
  <si>
    <t xml:space="preserve">2894 </t>
  </si>
  <si>
    <t>Ocean Boulevard Bridge (SR A1A)</t>
  </si>
  <si>
    <t>2894</t>
  </si>
  <si>
    <t>NOT BUILT</t>
  </si>
  <si>
    <t>D</t>
  </si>
  <si>
    <t>2824 (BRIX) EB</t>
  </si>
  <si>
    <t>SR A1A (SR 200) Bridges</t>
  </si>
  <si>
    <t>2824</t>
  </si>
  <si>
    <t>2824 (BRIX) WB</t>
  </si>
  <si>
    <t xml:space="preserve">2798 (BRIX) </t>
  </si>
  <si>
    <t>CSX (Kingsley Creek) RR Bridge</t>
  </si>
  <si>
    <t>2798</t>
  </si>
  <si>
    <t xml:space="preserve">2970 </t>
  </si>
  <si>
    <t>Rayonier Private Road Bridge (#24)</t>
  </si>
  <si>
    <t>2970</t>
  </si>
  <si>
    <t xml:space="preserve">3463 </t>
  </si>
  <si>
    <t>SR 200 Bridge (SR A1A)</t>
  </si>
  <si>
    <t>3463</t>
  </si>
  <si>
    <t xml:space="preserve">3509 </t>
  </si>
  <si>
    <t>CSX (Lanceford Creek) RR  Bridge</t>
  </si>
  <si>
    <t>3509</t>
  </si>
  <si>
    <t xml:space="preserve">3464 </t>
  </si>
  <si>
    <t>SR 200 (A1A) Bridge</t>
  </si>
  <si>
    <t>3464</t>
  </si>
  <si>
    <t xml:space="preserve">1066 </t>
  </si>
  <si>
    <t>Kraft Corporation Bridge</t>
  </si>
  <si>
    <t>1066</t>
  </si>
  <si>
    <t>3462 EB</t>
  </si>
  <si>
    <t>SR 200 (A1A) Bridges</t>
  </si>
  <si>
    <t>3462</t>
  </si>
  <si>
    <t>3462 WB</t>
  </si>
  <si>
    <t xml:space="preserve">3508 </t>
  </si>
  <si>
    <t>CSX RR Bridge (Yulee)</t>
  </si>
  <si>
    <t>3508</t>
  </si>
  <si>
    <t xml:space="preserve">2654C </t>
  </si>
  <si>
    <t>Nassau River Bridge #3 - US 17 (SR 3)</t>
  </si>
  <si>
    <t xml:space="preserve">2654B </t>
  </si>
  <si>
    <t>Nassau River Bridge #2 - US 17 (SR 3)</t>
  </si>
  <si>
    <t xml:space="preserve">2654D </t>
  </si>
  <si>
    <t>Nassau River Bridge #4 - US 17 (SR 3)</t>
  </si>
  <si>
    <t xml:space="preserve">2731 </t>
  </si>
  <si>
    <t>2731</t>
  </si>
  <si>
    <t xml:space="preserve">2835 </t>
  </si>
  <si>
    <t>2835</t>
  </si>
  <si>
    <t xml:space="preserve">1063 (BRIX) </t>
  </si>
  <si>
    <t>US Hwy 17 Bridge (SR 5) St. Mary's River</t>
  </si>
  <si>
    <t>1063</t>
  </si>
  <si>
    <t xml:space="preserve">1067 </t>
  </si>
  <si>
    <t>1067</t>
  </si>
  <si>
    <t>3796 (no file) EB</t>
  </si>
  <si>
    <t>Beechline Expy (SR 528)</t>
  </si>
  <si>
    <t>3796</t>
  </si>
  <si>
    <t xml:space="preserve"> (no file)</t>
  </si>
  <si>
    <t>3796 (no file) WB</t>
  </si>
  <si>
    <t xml:space="preserve">3935 (BRIX) </t>
  </si>
  <si>
    <t>Brightline Virgin Rail St Johns</t>
  </si>
  <si>
    <t>3935</t>
  </si>
  <si>
    <t xml:space="preserve">2045 (BRIX) </t>
  </si>
  <si>
    <t>2045</t>
  </si>
  <si>
    <t xml:space="preserve">3172 </t>
  </si>
  <si>
    <t>3172</t>
  </si>
  <si>
    <t>2651 EB/WB BRIDGES</t>
  </si>
  <si>
    <t>2651</t>
  </si>
  <si>
    <t>EB/WB BRIDGES</t>
  </si>
  <si>
    <t>2576 (BRIX) NB</t>
  </si>
  <si>
    <t>US Hwy 17 (SR 15)</t>
  </si>
  <si>
    <t>2576</t>
  </si>
  <si>
    <t>2576 (BRIX) SB</t>
  </si>
  <si>
    <t xml:space="preserve">2379 </t>
  </si>
  <si>
    <t>2379</t>
  </si>
  <si>
    <t xml:space="preserve">2447 (BRIX) </t>
  </si>
  <si>
    <t>2447</t>
  </si>
  <si>
    <t xml:space="preserve">3802 </t>
  </si>
  <si>
    <t>Palm Valley (CR 210)</t>
  </si>
  <si>
    <t>3802</t>
  </si>
  <si>
    <t xml:space="preserve">2402 </t>
  </si>
  <si>
    <t>Vilano Beach Bridge (SR A1A)</t>
  </si>
  <si>
    <t>2402</t>
  </si>
  <si>
    <t xml:space="preserve">3834 (BRIX) </t>
  </si>
  <si>
    <t>Bridge of Lions (SR A1A)</t>
  </si>
  <si>
    <t>3834</t>
  </si>
  <si>
    <t>3335 EB</t>
  </si>
  <si>
    <t>SR 312 Bridges</t>
  </si>
  <si>
    <t>3335</t>
  </si>
  <si>
    <t>3335 WB</t>
  </si>
  <si>
    <t xml:space="preserve">2594 (BRIX) </t>
  </si>
  <si>
    <t>Crescent Beach (SR 206)</t>
  </si>
  <si>
    <t>2594</t>
  </si>
  <si>
    <t xml:space="preserve">2305 </t>
  </si>
  <si>
    <t>2305</t>
  </si>
  <si>
    <t>2390 NB</t>
  </si>
  <si>
    <t>SR 207 Bridge</t>
  </si>
  <si>
    <t>2390</t>
  </si>
  <si>
    <t>2390 SB</t>
  </si>
  <si>
    <t xml:space="preserve">2281 </t>
  </si>
  <si>
    <t>May Street (SR A1A) Bridge</t>
  </si>
  <si>
    <t>2281</t>
  </si>
  <si>
    <t xml:space="preserve">3485 </t>
  </si>
  <si>
    <t>3485</t>
  </si>
  <si>
    <t xml:space="preserve">2412 </t>
  </si>
  <si>
    <t>2412</t>
  </si>
  <si>
    <t xml:space="preserve">3016A </t>
  </si>
  <si>
    <t>3016</t>
  </si>
  <si>
    <t xml:space="preserve">3016B </t>
  </si>
  <si>
    <t xml:space="preserve">2426 </t>
  </si>
  <si>
    <t>2426</t>
  </si>
  <si>
    <t xml:space="preserve">2446 </t>
  </si>
  <si>
    <t>2446</t>
  </si>
  <si>
    <t xml:space="preserve">3771 </t>
  </si>
  <si>
    <t>Dee Dot Ranch Bridge</t>
  </si>
  <si>
    <t>3771</t>
  </si>
  <si>
    <t xml:space="preserve">2851 </t>
  </si>
  <si>
    <t>King Street SR 5</t>
  </si>
  <si>
    <t>2851</t>
  </si>
  <si>
    <t xml:space="preserve">2966 </t>
  </si>
  <si>
    <t>2966</t>
  </si>
  <si>
    <t xml:space="preserve">2769 </t>
  </si>
  <si>
    <t>2769</t>
  </si>
  <si>
    <t xml:space="preserve">2698 </t>
  </si>
  <si>
    <t>SR 48 Bridge</t>
  </si>
  <si>
    <t>2698</t>
  </si>
  <si>
    <t xml:space="preserve">2601 </t>
  </si>
  <si>
    <t>2601</t>
  </si>
  <si>
    <t xml:space="preserve">2571 (BRIX) </t>
  </si>
  <si>
    <t>Shands Brg _x000D_
SR-16 (Exist)_x000D_
SR-23 (Prop)</t>
  </si>
  <si>
    <t>2571</t>
  </si>
  <si>
    <t xml:space="preserve">3503 </t>
  </si>
  <si>
    <t>3503</t>
  </si>
  <si>
    <t xml:space="preserve">2602 (BRIX) </t>
  </si>
  <si>
    <t>SR 13/SR 16 Bridge</t>
  </si>
  <si>
    <t>2602</t>
  </si>
  <si>
    <t xml:space="preserve">3851 </t>
  </si>
  <si>
    <t>STATE ROAD A1A</t>
  </si>
  <si>
    <t>3851</t>
  </si>
  <si>
    <t xml:space="preserve">3852 </t>
  </si>
  <si>
    <t>3852</t>
  </si>
  <si>
    <t xml:space="preserve">2267 (BRIX) </t>
  </si>
  <si>
    <t>Highbridge Road</t>
  </si>
  <si>
    <t>2267</t>
  </si>
  <si>
    <t xml:space="preserve">2354 (BRIX) </t>
  </si>
  <si>
    <t>Main Street Bridge</t>
  </si>
  <si>
    <t>2354</t>
  </si>
  <si>
    <t xml:space="preserve">2692 (BRIX) </t>
  </si>
  <si>
    <t>Granada Blvd (SR 40)</t>
  </si>
  <si>
    <t>2692</t>
  </si>
  <si>
    <t>2809 (BRIX) EB</t>
  </si>
  <si>
    <t>Broadway Bridge _x000D_
(US 92/SR 600)</t>
  </si>
  <si>
    <t>2809</t>
  </si>
  <si>
    <t>2809 (BRIX) WB</t>
  </si>
  <si>
    <t>2820 (BRIX) EB</t>
  </si>
  <si>
    <t>Seabreeze Blvd / Oakridge Blvd (SR 430)</t>
  </si>
  <si>
    <t>2820</t>
  </si>
  <si>
    <t>2820 (BRIX) WB</t>
  </si>
  <si>
    <t xml:space="preserve">2866 (BRIX) </t>
  </si>
  <si>
    <t>Dunlawton Ave (A1A) Bridge</t>
  </si>
  <si>
    <t>2866</t>
  </si>
  <si>
    <t xml:space="preserve">3494 (BRIX) </t>
  </si>
  <si>
    <t>Pipeline Bridge (West Relief) REMOVE FROM DATABASE - NO LONGER EXISTS</t>
  </si>
  <si>
    <t>3494</t>
  </si>
  <si>
    <t xml:space="preserve">3919 (BRIX) </t>
  </si>
  <si>
    <t>Veteran Memorial (Orange Ave) CR4050</t>
  </si>
  <si>
    <t>3919</t>
  </si>
  <si>
    <t xml:space="preserve">2356 (BRIX) </t>
  </si>
  <si>
    <t>South Causeway (SR 44/A1A) Bridge</t>
  </si>
  <si>
    <t>2356</t>
  </si>
  <si>
    <t xml:space="preserve">2444 (BRIX) </t>
  </si>
  <si>
    <t>George C Musson (SR44 / Coronado Beach) Bridge</t>
  </si>
  <si>
    <t>2444</t>
  </si>
  <si>
    <t xml:space="preserve">3168 </t>
  </si>
  <si>
    <t>Edwin Snead Bridge</t>
  </si>
  <si>
    <t>3168</t>
  </si>
  <si>
    <t xml:space="preserve">3089 </t>
  </si>
  <si>
    <t>Magnolia Avenue Bridge</t>
  </si>
  <si>
    <t>3089</t>
  </si>
  <si>
    <t xml:space="preserve">3537 </t>
  </si>
  <si>
    <t>Sweet Heart Trail #1 Pedestrian Bridge</t>
  </si>
  <si>
    <t>3537</t>
  </si>
  <si>
    <t xml:space="preserve">2381 </t>
  </si>
  <si>
    <t>Murray Creek Bridge</t>
  </si>
  <si>
    <t>2381</t>
  </si>
  <si>
    <t>5</t>
  </si>
  <si>
    <t>3786 NB</t>
  </si>
  <si>
    <t>3786</t>
  </si>
  <si>
    <t>3786 SB</t>
  </si>
  <si>
    <t>2978 NB</t>
  </si>
  <si>
    <t>2978</t>
  </si>
  <si>
    <t>2978 SB</t>
  </si>
  <si>
    <t>2999 NB</t>
  </si>
  <si>
    <t>US Hwy 1 Bridges (SR 5)</t>
  </si>
  <si>
    <t>2999</t>
  </si>
  <si>
    <t>2999 SB</t>
  </si>
  <si>
    <t xml:space="preserve">2431 </t>
  </si>
  <si>
    <t>2431</t>
  </si>
  <si>
    <t xml:space="preserve">2139 </t>
  </si>
  <si>
    <t>CSX RR Bridge St. Johns River</t>
  </si>
  <si>
    <t>2139</t>
  </si>
  <si>
    <t xml:space="preserve">2197 </t>
  </si>
  <si>
    <t>SR 44 (Whitehair Bridge)_x000D_
New Permit</t>
  </si>
  <si>
    <t>2197</t>
  </si>
  <si>
    <t xml:space="preserve">2423 </t>
  </si>
  <si>
    <t>Astor Bridge / SR 40</t>
  </si>
  <si>
    <t>2423</t>
  </si>
  <si>
    <t xml:space="preserve">2660 </t>
  </si>
  <si>
    <t>US 17 (US  92) Bill Benedict Bridge</t>
  </si>
  <si>
    <t>2660</t>
  </si>
  <si>
    <t>3013 EB</t>
  </si>
  <si>
    <t>I-4 Bridges</t>
  </si>
  <si>
    <t>3013</t>
  </si>
  <si>
    <t>3013 WB</t>
  </si>
  <si>
    <t xml:space="preserve">3024 </t>
  </si>
  <si>
    <t>SR 46 Bridge</t>
  </si>
  <si>
    <t>3024</t>
  </si>
  <si>
    <t xml:space="preserve">3848 </t>
  </si>
  <si>
    <t>SR 415  Douglas Stenstrom Bridge</t>
  </si>
  <si>
    <t>3848</t>
  </si>
  <si>
    <t xml:space="preserve">3557 </t>
  </si>
  <si>
    <t>Old Dixie Hwy Bridge</t>
  </si>
  <si>
    <t>3557</t>
  </si>
  <si>
    <t xml:space="preserve">3571 </t>
  </si>
  <si>
    <t>3571</t>
  </si>
  <si>
    <t xml:space="preserve">2480 </t>
  </si>
  <si>
    <t>2480</t>
  </si>
  <si>
    <t>2603 NB</t>
  </si>
  <si>
    <t>2603</t>
  </si>
  <si>
    <t>2603 SB</t>
  </si>
  <si>
    <t>3106 NB</t>
  </si>
  <si>
    <t>3106</t>
  </si>
  <si>
    <t>3106 SB</t>
  </si>
  <si>
    <t>3144 EB</t>
  </si>
  <si>
    <t>SR 40 Bridges</t>
  </si>
  <si>
    <t>3144</t>
  </si>
  <si>
    <t>3144 WB</t>
  </si>
  <si>
    <t xml:space="preserve">3187 </t>
  </si>
  <si>
    <t>LPGA Blvd Bridge</t>
  </si>
  <si>
    <t>3187</t>
  </si>
  <si>
    <t xml:space="preserve">3752 </t>
  </si>
  <si>
    <t>3752</t>
  </si>
  <si>
    <t xml:space="preserve">3791 </t>
  </si>
  <si>
    <t>3791</t>
  </si>
  <si>
    <t xml:space="preserve">3538 </t>
  </si>
  <si>
    <t>SR 5 Bridge</t>
  </si>
  <si>
    <t>3538</t>
  </si>
  <si>
    <t xml:space="preserve">3567 </t>
  </si>
  <si>
    <t>3567</t>
  </si>
  <si>
    <t xml:space="preserve">3585 </t>
  </si>
  <si>
    <t>3585</t>
  </si>
  <si>
    <t>-</t>
  </si>
  <si>
    <t>30-46-35.99N</t>
  </si>
  <si>
    <t>081-58-44.16W</t>
  </si>
  <si>
    <t>30-46-35.94N</t>
  </si>
  <si>
    <t>081-58-44.73W</t>
  </si>
  <si>
    <t>30-44-39.53N</t>
  </si>
  <si>
    <t>081-39-14.74W</t>
  </si>
  <si>
    <t>30-44-39.78N</t>
  </si>
  <si>
    <t>081-39-15.61W</t>
  </si>
  <si>
    <t>28-44-11.00N</t>
  </si>
  <si>
    <t>080-45-17.00W</t>
  </si>
  <si>
    <t>28-31-38.38N</t>
  </si>
  <si>
    <t>080-45-55.65W</t>
  </si>
  <si>
    <t>28-31-39.06N</t>
  </si>
  <si>
    <t>080-45-55.86W</t>
  </si>
  <si>
    <t>28-30-47.07N</t>
  </si>
  <si>
    <t>28-24-27.86N</t>
  </si>
  <si>
    <t>080-42-21.04W</t>
  </si>
  <si>
    <t>28-24-27.81N</t>
  </si>
  <si>
    <t>080-42-21.57W</t>
  </si>
  <si>
    <t>28-24-33.31N</t>
  </si>
  <si>
    <t>080-37-55.24W</t>
  </si>
  <si>
    <t>080-37-56.03W</t>
  </si>
  <si>
    <t>28-24-33.32N</t>
  </si>
  <si>
    <t>080-37-56.76W</t>
  </si>
  <si>
    <t>28-11-39.68N</t>
  </si>
  <si>
    <t>28-09-53.28N</t>
  </si>
  <si>
    <t>080-36-27.96W</t>
  </si>
  <si>
    <t>28-39-02.49N</t>
  </si>
  <si>
    <t>080-48-24.70W</t>
  </si>
  <si>
    <t>28-05-03.32N</t>
  </si>
  <si>
    <t>080-35-29.86W</t>
  </si>
  <si>
    <t>28-05-02.43N</t>
  </si>
  <si>
    <t>080-35-29.49W</t>
  </si>
  <si>
    <t>28-21-22.88W</t>
  </si>
  <si>
    <t>080-43-05.13W</t>
  </si>
  <si>
    <t>28-21-24.05W</t>
  </si>
  <si>
    <t>080-43-05.69W</t>
  </si>
  <si>
    <t>28-07-57.49N</t>
  </si>
  <si>
    <t>080-37-04.96W</t>
  </si>
  <si>
    <t>28-24-09.20N</t>
  </si>
  <si>
    <t>080-44-04.97W</t>
  </si>
  <si>
    <t>28-24-10.02N</t>
  </si>
  <si>
    <t>080-44-05.14W</t>
  </si>
  <si>
    <t>28-12-22.71N</t>
  </si>
  <si>
    <t>080-39-00.59W</t>
  </si>
  <si>
    <t>28-37-15.22N</t>
  </si>
  <si>
    <t>080-47-52.08W</t>
  </si>
  <si>
    <t>28-24-18.26N</t>
  </si>
  <si>
    <t>080-38-46.31W</t>
  </si>
  <si>
    <t>28-24-18.19N</t>
  </si>
  <si>
    <t>080-39-30.49W</t>
  </si>
  <si>
    <t>28-21-26.54N</t>
  </si>
  <si>
    <t>080-38-53.12W</t>
  </si>
  <si>
    <t>28-21-27.22N</t>
  </si>
  <si>
    <t>080-38-53.13W</t>
  </si>
  <si>
    <t>28-12-37.06N</t>
  </si>
  <si>
    <t>080-37-41.39W</t>
  </si>
  <si>
    <t>28-12-37.74N</t>
  </si>
  <si>
    <t>080-37-41.36W</t>
  </si>
  <si>
    <t>28-04-38.67N</t>
  </si>
  <si>
    <t>080-36-08.35W</t>
  </si>
  <si>
    <t>28-07-26.95N</t>
  </si>
  <si>
    <t>080-37-50.74W</t>
  </si>
  <si>
    <t>28-11-39.70N</t>
  </si>
  <si>
    <t>080-36-42.78W</t>
  </si>
  <si>
    <t>28-05-13.71N</t>
  </si>
  <si>
    <t>080-34-56.76W</t>
  </si>
  <si>
    <t>28-05-14.36N</t>
  </si>
  <si>
    <t>080-34-57.07W</t>
  </si>
  <si>
    <t>28-08-14.74N</t>
  </si>
  <si>
    <t>080-36-08.79W</t>
  </si>
  <si>
    <t>27-12-00.44N</t>
  </si>
  <si>
    <t>080-13-17.45W</t>
  </si>
  <si>
    <t>28-22-09.93N</t>
  </si>
  <si>
    <t>080-52-22.19W</t>
  </si>
  <si>
    <t>28-01-59.77N</t>
  </si>
  <si>
    <t>080-34-47.24W</t>
  </si>
  <si>
    <t>28-07-25.41N</t>
  </si>
  <si>
    <t>080-38-01.85W</t>
  </si>
  <si>
    <t>28-01-55.16N</t>
  </si>
  <si>
    <t>080-34-55.96W</t>
  </si>
  <si>
    <t>28-04-35.60N</t>
  </si>
  <si>
    <t>080-36-13.46W</t>
  </si>
  <si>
    <t>28-08-57.28N</t>
  </si>
  <si>
    <t>080-36-21.63W</t>
  </si>
  <si>
    <t>30-02-27.99N</t>
  </si>
  <si>
    <t>081-42-31.25W</t>
  </si>
  <si>
    <t>30-02-28.04N</t>
  </si>
  <si>
    <t>081-42-32.04W</t>
  </si>
  <si>
    <t>30-04-56.39N</t>
  </si>
  <si>
    <t>081-48-34.56W</t>
  </si>
  <si>
    <t>30-04-32.26N</t>
  </si>
  <si>
    <t>081-51-49.11W</t>
  </si>
  <si>
    <t>30-09-58.49N</t>
  </si>
  <si>
    <t>081-42-02.73W</t>
  </si>
  <si>
    <t>30-08-58.55N</t>
  </si>
  <si>
    <t>081-42-03.47W</t>
  </si>
  <si>
    <t>30-00-22.76N</t>
  </si>
  <si>
    <t>081-41-27.19W</t>
  </si>
  <si>
    <t>30-05-59.92N</t>
  </si>
  <si>
    <t>081-44-46.96W</t>
  </si>
  <si>
    <t>30-00-22.25N</t>
  </si>
  <si>
    <t>081-41-27.44W</t>
  </si>
  <si>
    <t>30-04-50.52N</t>
  </si>
  <si>
    <t>081-45-40.27W</t>
  </si>
  <si>
    <t>30-00-15.67N</t>
  </si>
  <si>
    <t>081-41-31.90W</t>
  </si>
  <si>
    <t>30-04-18.88N</t>
  </si>
  <si>
    <t>081-49-07.82W</t>
  </si>
  <si>
    <t>30-19-26.60N</t>
  </si>
  <si>
    <t>081-26-12.40W</t>
  </si>
  <si>
    <t>30-21-39.40N</t>
  </si>
  <si>
    <t>081-26-34.49W</t>
  </si>
  <si>
    <t>30-17-17.06N</t>
  </si>
  <si>
    <t>081-25-16.65W</t>
  </si>
  <si>
    <t>30-17-17.97N</t>
  </si>
  <si>
    <t>081-25-16.69W</t>
  </si>
  <si>
    <t>30-15-26.10N</t>
  </si>
  <si>
    <t>081-25-42.20W</t>
  </si>
  <si>
    <t>30-15-26.81N</t>
  </si>
  <si>
    <t>081-25-41.98W</t>
  </si>
  <si>
    <t>30-19-24.12N</t>
  </si>
  <si>
    <t>081-26-19.09W</t>
  </si>
  <si>
    <t>30-19-24.67N</t>
  </si>
  <si>
    <t>081-26-19.43W</t>
  </si>
  <si>
    <t>30-19-22.90N</t>
  </si>
  <si>
    <t>081-35-50.50W</t>
  </si>
  <si>
    <t>30-17-24.09N</t>
  </si>
  <si>
    <t>081-42-48.24W</t>
  </si>
  <si>
    <t>30-17-24.16N</t>
  </si>
  <si>
    <t>081-42-48.70W</t>
  </si>
  <si>
    <t>30-17-15.32N</t>
  </si>
  <si>
    <t>081-34-12.91W</t>
  </si>
  <si>
    <t>30-18-04.90N</t>
  </si>
  <si>
    <t>081-35-45.14W</t>
  </si>
  <si>
    <t>30-24-58.32N</t>
  </si>
  <si>
    <t>081-36-08.50W</t>
  </si>
  <si>
    <t>30-24-58.71N</t>
  </si>
  <si>
    <t>081-36-08.94W</t>
  </si>
  <si>
    <t>30-26-14.80N</t>
  </si>
  <si>
    <t>081-38-32.80W</t>
  </si>
  <si>
    <t>30-26-14.87N</t>
  </si>
  <si>
    <t>081-38-33.29W</t>
  </si>
  <si>
    <t>081-38-34.54W</t>
  </si>
  <si>
    <t>30-26-47.40N</t>
  </si>
  <si>
    <t>081-40-15.74W</t>
  </si>
  <si>
    <t>30-24-10.06N</t>
  </si>
  <si>
    <t>081-30-30.53W</t>
  </si>
  <si>
    <t>30-26-12.00N</t>
  </si>
  <si>
    <t>081-39-20.00W</t>
  </si>
  <si>
    <t>30-26-12.12N</t>
  </si>
  <si>
    <t>081-39-20.90W</t>
  </si>
  <si>
    <t>30-26-17.90N</t>
  </si>
  <si>
    <t>081-39-37.02W</t>
  </si>
  <si>
    <t>30-16-23.64N</t>
  </si>
  <si>
    <t>081-43-59.62W</t>
  </si>
  <si>
    <t>30-16-23.99N</t>
  </si>
  <si>
    <t>081-44-00.11W</t>
  </si>
  <si>
    <t>30-16-55.51N</t>
  </si>
  <si>
    <t>081-44-26.23W</t>
  </si>
  <si>
    <t>30-24-19.10N</t>
  </si>
  <si>
    <t>081-30-30.50W</t>
  </si>
  <si>
    <t>30-08-25.28N</t>
  </si>
  <si>
    <t>081-37-17.32W</t>
  </si>
  <si>
    <t>30-24-43.64N</t>
  </si>
  <si>
    <t>081-34-57.18W</t>
  </si>
  <si>
    <t>30-24-44.10N</t>
  </si>
  <si>
    <t>081-34-57.15W</t>
  </si>
  <si>
    <t>30-26-12.66N</t>
  </si>
  <si>
    <t>081-35-03.32W</t>
  </si>
  <si>
    <t>30-26-12.04N</t>
  </si>
  <si>
    <t>081-35-04.11W</t>
  </si>
  <si>
    <t>30-26-15.69N</t>
  </si>
  <si>
    <t>081-35-01.10W</t>
  </si>
  <si>
    <t>30-14-50.08N</t>
  </si>
  <si>
    <t>081-44-03.20W</t>
  </si>
  <si>
    <t>30-17-35.53N</t>
  </si>
  <si>
    <t>081-43-14.38W</t>
  </si>
  <si>
    <t>30-25-14.76N</t>
  </si>
  <si>
    <t>081-25-01.06W</t>
  </si>
  <si>
    <t>30-12-58.70N</t>
  </si>
  <si>
    <t>081-37-02.50W</t>
  </si>
  <si>
    <t>30-12-58.50N</t>
  </si>
  <si>
    <t>081-37-03.04W</t>
  </si>
  <si>
    <t>30-21-29.90N</t>
  </si>
  <si>
    <t>081-27-34.70W</t>
  </si>
  <si>
    <t>30-24-30.40N</t>
  </si>
  <si>
    <t>081-25-30.30W</t>
  </si>
  <si>
    <t>30-19-24.91N</t>
  </si>
  <si>
    <t>081-38-46.27W</t>
  </si>
  <si>
    <t>30-19-27.00N</t>
  </si>
  <si>
    <t>081-38-46.31W</t>
  </si>
  <si>
    <t>30-25-01.17N</t>
  </si>
  <si>
    <t>081-43-16.71W</t>
  </si>
  <si>
    <t>30-21-14.30N</t>
  </si>
  <si>
    <t>081-32-12.40W</t>
  </si>
  <si>
    <t>30-21-14.84N</t>
  </si>
  <si>
    <t>081-32-12.48W</t>
  </si>
  <si>
    <t>30-07-51.24N</t>
  </si>
  <si>
    <t>081-37-42.68W</t>
  </si>
  <si>
    <t>30-07-51.27N</t>
  </si>
  <si>
    <t>081-37-43.03W</t>
  </si>
  <si>
    <t>30-18-39.30N</t>
  </si>
  <si>
    <t>081-36-32.30W</t>
  </si>
  <si>
    <t>30-18-06.20N</t>
  </si>
  <si>
    <t>081-36-39.60W</t>
  </si>
  <si>
    <t>30-18-06.60N</t>
  </si>
  <si>
    <t>081-36-39.10W</t>
  </si>
  <si>
    <t>30-18-05.83N</t>
  </si>
  <si>
    <t>081-36-43.43W</t>
  </si>
  <si>
    <t>30-18-05.31N</t>
  </si>
  <si>
    <t>081-36-44.76W</t>
  </si>
  <si>
    <t>30-18-01.65N</t>
  </si>
  <si>
    <t>081-36-48.20W</t>
  </si>
  <si>
    <t>30-17-53.15N</t>
  </si>
  <si>
    <t>081-37-07.37W</t>
  </si>
  <si>
    <t>30-17-52.83N</t>
  </si>
  <si>
    <t>081-37-07.56W</t>
  </si>
  <si>
    <t>30-18-05.82N</t>
  </si>
  <si>
    <t>081-39-27.12W</t>
  </si>
  <si>
    <t>30-19-36.06N</t>
  </si>
  <si>
    <t>081-40-30.97W</t>
  </si>
  <si>
    <t>30-19-33.00N</t>
  </si>
  <si>
    <t>081-40-40.00W</t>
  </si>
  <si>
    <t>30-23-06.81N</t>
  </si>
  <si>
    <t>081-33-25.78W</t>
  </si>
  <si>
    <t>30-18-21.75N</t>
  </si>
  <si>
    <t>081-37-43.87W</t>
  </si>
  <si>
    <t>30-18-21.33N</t>
  </si>
  <si>
    <t>081-37-43.82W</t>
  </si>
  <si>
    <t>30-23-25.20N</t>
  </si>
  <si>
    <t>081-39-46.10W</t>
  </si>
  <si>
    <t>30-22-51.97N</t>
  </si>
  <si>
    <t>081-40-16.23W</t>
  </si>
  <si>
    <t>30-21-30.14N</t>
  </si>
  <si>
    <t>081-28-00.13W</t>
  </si>
  <si>
    <t>30-21-30.74N</t>
  </si>
  <si>
    <t>081-28-00.03W</t>
  </si>
  <si>
    <t>30-27-40.86N</t>
  </si>
  <si>
    <t>081-25-29.20W</t>
  </si>
  <si>
    <t>30-34-32.64N</t>
  </si>
  <si>
    <t>081-38-45.73W</t>
  </si>
  <si>
    <t>30-34-29.98N</t>
  </si>
  <si>
    <t>081-36-31.25W</t>
  </si>
  <si>
    <t>30-24-47.94N</t>
  </si>
  <si>
    <t>081-32-23.35W</t>
  </si>
  <si>
    <t>30-24-47.93N</t>
  </si>
  <si>
    <t>081-32-23.66W</t>
  </si>
  <si>
    <t>30-24-50.09N</t>
  </si>
  <si>
    <t>081-32-24.06W</t>
  </si>
  <si>
    <t>30-24-43.74N</t>
  </si>
  <si>
    <t>081-32-29.91W</t>
  </si>
  <si>
    <t>30-16-49.60N</t>
  </si>
  <si>
    <t>081-42-19.90W</t>
  </si>
  <si>
    <t>30-16-26.35N</t>
  </si>
  <si>
    <t>081-43-00.01W</t>
  </si>
  <si>
    <t>30-16-25.88N</t>
  </si>
  <si>
    <t>081-43-00.50W</t>
  </si>
  <si>
    <t>30-14-51.00N</t>
  </si>
  <si>
    <t>081-42-36.00W</t>
  </si>
  <si>
    <t>30-16-25.23N</t>
  </si>
  <si>
    <t>081-43-01.42W</t>
  </si>
  <si>
    <t>30-18-46.78N</t>
  </si>
  <si>
    <t>081-35-43.48W</t>
  </si>
  <si>
    <t>30-21-58.64N</t>
  </si>
  <si>
    <t>081-25-22.94W</t>
  </si>
  <si>
    <t>30-21-59.34N</t>
  </si>
  <si>
    <t>081-25-22.98W</t>
  </si>
  <si>
    <t>30-27-38.00N</t>
  </si>
  <si>
    <t>081-28-38.00W</t>
  </si>
  <si>
    <t>30-23-43.49N</t>
  </si>
  <si>
    <t>081-40-57.55W</t>
  </si>
  <si>
    <t>30-23-43.47N</t>
  </si>
  <si>
    <t>081-40-58.29W</t>
  </si>
  <si>
    <t>30-23-37.20N</t>
  </si>
  <si>
    <t>081=42-48.27W</t>
  </si>
  <si>
    <t>30-23-20.87N</t>
  </si>
  <si>
    <t>081-43-11.91W</t>
  </si>
  <si>
    <t>30-22-30.80N</t>
  </si>
  <si>
    <t>081-43-26.10W</t>
  </si>
  <si>
    <t>30-22-29.65N</t>
  </si>
  <si>
    <t>081-43-36.16W</t>
  </si>
  <si>
    <t>30-24-43.58N</t>
  </si>
  <si>
    <t>081-32-54.67W</t>
  </si>
  <si>
    <t>30-24-44.55N</t>
  </si>
  <si>
    <t>081-32-54.74W</t>
  </si>
  <si>
    <t>30-31-05.01N</t>
  </si>
  <si>
    <t>081-27-00.85W</t>
  </si>
  <si>
    <t>30-23-46.69N</t>
  </si>
  <si>
    <t>081-26-09.90W</t>
  </si>
  <si>
    <t>30-22-17.66N</t>
  </si>
  <si>
    <t>081-25-57.21W</t>
  </si>
  <si>
    <t>30-18-46.56N</t>
  </si>
  <si>
    <t>081-35-14.71W</t>
  </si>
  <si>
    <t>30-18-47.05N</t>
  </si>
  <si>
    <t>30-23-05.73N</t>
  </si>
  <si>
    <t>081-29-04.74W</t>
  </si>
  <si>
    <t>30-23-07.59N</t>
  </si>
  <si>
    <t>081-33-26.21W</t>
  </si>
  <si>
    <t>30-19-38.17N</t>
  </si>
  <si>
    <t>081-37-27.76W</t>
  </si>
  <si>
    <t>30-18-52.69N</t>
  </si>
  <si>
    <t>081-37-36.25W</t>
  </si>
  <si>
    <t>30-19-23.18N</t>
  </si>
  <si>
    <t>081-39-30.76W</t>
  </si>
  <si>
    <t>30-19-21.47N</t>
  </si>
  <si>
    <t>081-39-55.62W</t>
  </si>
  <si>
    <t>30-19-22.65N</t>
  </si>
  <si>
    <t>081-39-53.26W</t>
  </si>
  <si>
    <t>30-19-22.35N</t>
  </si>
  <si>
    <t>081-39-54.28W</t>
  </si>
  <si>
    <t>30-18-55.95N</t>
  </si>
  <si>
    <t>081-40-20.13W</t>
  </si>
  <si>
    <t>30-11-23.40N</t>
  </si>
  <si>
    <t>081-40-02.83W</t>
  </si>
  <si>
    <t>30-11-24.73N</t>
  </si>
  <si>
    <t>081-40-02.66W</t>
  </si>
  <si>
    <t>30-15-36.76N</t>
  </si>
  <si>
    <t>081-42-46.08W</t>
  </si>
  <si>
    <t>30-25-43.44N</t>
  </si>
  <si>
    <t>081-34-49.06W</t>
  </si>
  <si>
    <t>30-23-37.04N</t>
  </si>
  <si>
    <t>081-38-51.59W</t>
  </si>
  <si>
    <t>30-23-36.31N</t>
  </si>
  <si>
    <t>081-38-55.13W</t>
  </si>
  <si>
    <t>30-24-01.44N</t>
  </si>
  <si>
    <t>081-39-56.59W</t>
  </si>
  <si>
    <t>30-25-04.66N</t>
  </si>
  <si>
    <t>081-41-48.55W</t>
  </si>
  <si>
    <t>30-25-16.62N</t>
  </si>
  <si>
    <t>081-44-06.18W</t>
  </si>
  <si>
    <t>30-25-17.33N</t>
  </si>
  <si>
    <t>081-44-06.89W</t>
  </si>
  <si>
    <t>30-26-17.83N</t>
  </si>
  <si>
    <t>081-45-48.43W</t>
  </si>
  <si>
    <t>30-26-17.89N</t>
  </si>
  <si>
    <t>081-45-49.10W</t>
  </si>
  <si>
    <t>29-34-25.36N</t>
  </si>
  <si>
    <t>081-11-20.88W</t>
  </si>
  <si>
    <t>29-28-39.29N</t>
  </si>
  <si>
    <t>081-08-11.99W</t>
  </si>
  <si>
    <t>29-28-39.57N</t>
  </si>
  <si>
    <t>081-08-12.17W</t>
  </si>
  <si>
    <t>29-34-37.18N</t>
  </si>
  <si>
    <t>081-11-40.50W</t>
  </si>
  <si>
    <t>29-33-20.91N</t>
  </si>
  <si>
    <t>081-09-56.76W</t>
  </si>
  <si>
    <t>29-33-43.45N</t>
  </si>
  <si>
    <t>081-10-25.20W</t>
  </si>
  <si>
    <t>29-29-08.91N</t>
  </si>
  <si>
    <t>081-16-36.41W</t>
  </si>
  <si>
    <t>29-39-04.67N</t>
  </si>
  <si>
    <t>081-17-12.09W</t>
  </si>
  <si>
    <t>29-39-04.71N</t>
  </si>
  <si>
    <t>081-17-12.69W</t>
  </si>
  <si>
    <t>27-37-36.94N</t>
  </si>
  <si>
    <t>080-22-43.49W</t>
  </si>
  <si>
    <t>30-23-39.03N</t>
  </si>
  <si>
    <t>081-27-34.81W</t>
  </si>
  <si>
    <t>28-48-54.80N</t>
  </si>
  <si>
    <t>081-45-36.41W</t>
  </si>
  <si>
    <t>28-48-55.47N</t>
  </si>
  <si>
    <t>081-45-36.15W</t>
  </si>
  <si>
    <t>28-48-39.48N</t>
  </si>
  <si>
    <t>081-44-32.39W</t>
  </si>
  <si>
    <t>29-22-19.10N</t>
  </si>
  <si>
    <t>081-54-06.22W</t>
  </si>
  <si>
    <t>28-59-28.64N</t>
  </si>
  <si>
    <t>081-50-11.38W</t>
  </si>
  <si>
    <t>29-04-55.31N</t>
  </si>
  <si>
    <t>081-53-07.23W</t>
  </si>
  <si>
    <t>29-32-02.73N</t>
  </si>
  <si>
    <t>081-45-22.83W</t>
  </si>
  <si>
    <t>29-12-53.73N</t>
  </si>
  <si>
    <t>081-59-10.60W</t>
  </si>
  <si>
    <t>29-11-00.68N</t>
  </si>
  <si>
    <t>081-59-33.55W</t>
  </si>
  <si>
    <t>29-05-57.85N</t>
  </si>
  <si>
    <t>081-54-40.78W</t>
  </si>
  <si>
    <t>27-12-34.59N</t>
  </si>
  <si>
    <t>080-11-09.77W</t>
  </si>
  <si>
    <t>081-19-27.30W</t>
  </si>
  <si>
    <t>30-37-40.34N</t>
  </si>
  <si>
    <t>081-29-01.52W</t>
  </si>
  <si>
    <t>30-37-40.88N</t>
  </si>
  <si>
    <t>081-29-01.97W</t>
  </si>
  <si>
    <t>30-37-44.01N</t>
  </si>
  <si>
    <t>081-29-03.98W</t>
  </si>
  <si>
    <t>30-37-07.46N</t>
  </si>
  <si>
    <t>081-30-08.31W</t>
  </si>
  <si>
    <t>30-37-21.85N</t>
  </si>
  <si>
    <t>081-31-24.12W</t>
  </si>
  <si>
    <t>30-37-10.29N</t>
  </si>
  <si>
    <t>081-31-21.21W</t>
  </si>
  <si>
    <t>30-37-46.25N</t>
  </si>
  <si>
    <t>081-34-15.61W</t>
  </si>
  <si>
    <t>30-37-47.08N</t>
  </si>
  <si>
    <t>081-34-15.53W</t>
  </si>
  <si>
    <t>30-38-26.75N</t>
  </si>
  <si>
    <t>081-34-32.16W</t>
  </si>
  <si>
    <t>30-34-30.27N</t>
  </si>
  <si>
    <t>081-36-30.99W</t>
  </si>
  <si>
    <t>30-35-09.56N</t>
  </si>
  <si>
    <t>081-36-21.89W</t>
  </si>
  <si>
    <t>30-31-02.90W</t>
  </si>
  <si>
    <t>081-27-03.53W</t>
  </si>
  <si>
    <t>30-44-29.19N</t>
  </si>
  <si>
    <t>081-41-16.68W</t>
  </si>
  <si>
    <t>30-44-29.61N</t>
  </si>
  <si>
    <t>081-41-18.77W</t>
  </si>
  <si>
    <t>28-27-09.89N</t>
  </si>
  <si>
    <t>080-53-49.67W</t>
  </si>
  <si>
    <t>28-27-10.64N</t>
  </si>
  <si>
    <t>080-53-49.89W</t>
  </si>
  <si>
    <t>28-27-09.16N</t>
  </si>
  <si>
    <t>080-53-49.62W</t>
  </si>
  <si>
    <t>29-35-42.63N</t>
  </si>
  <si>
    <t>081-40-55.59W</t>
  </si>
  <si>
    <t>29-32-02.78N</t>
  </si>
  <si>
    <t>081-45-22.81W</t>
  </si>
  <si>
    <t>29-34-39.77N</t>
  </si>
  <si>
    <t>081-37-35.20W</t>
  </si>
  <si>
    <t>29-41-56.07N</t>
  </si>
  <si>
    <t>081-39-48.77W</t>
  </si>
  <si>
    <t>29-41-55.96N</t>
  </si>
  <si>
    <t>081-39-49.51W</t>
  </si>
  <si>
    <t>29-38-45.31N</t>
  </si>
  <si>
    <t>081-37-22.16W</t>
  </si>
  <si>
    <t>29-42-03.42N</t>
  </si>
  <si>
    <t>081-39-41.27W</t>
  </si>
  <si>
    <t>30-07-57.76N</t>
  </si>
  <si>
    <t>081-23-08.56W</t>
  </si>
  <si>
    <t>29-55-03.62N</t>
  </si>
  <si>
    <t>081-18-04.45W</t>
  </si>
  <si>
    <t>29-53-34.51N</t>
  </si>
  <si>
    <t>081-18-26.52W</t>
  </si>
  <si>
    <t>29-52-01.40N</t>
  </si>
  <si>
    <t>081-18-24.96W</t>
  </si>
  <si>
    <t>29-52-02.11N</t>
  </si>
  <si>
    <t>081-18-24.53W</t>
  </si>
  <si>
    <t>29-46-06.73N</t>
  </si>
  <si>
    <t>081-15-29.43W</t>
  </si>
  <si>
    <t>29-43-46.24N</t>
  </si>
  <si>
    <t>081-29-13.10W</t>
  </si>
  <si>
    <t>29-43-24.77N</t>
  </si>
  <si>
    <t>081-29-04.76W</t>
  </si>
  <si>
    <t>29-43-25.48N</t>
  </si>
  <si>
    <t>081-29-05.43W</t>
  </si>
  <si>
    <t>29-54-37.90N</t>
  </si>
  <si>
    <t>081-18-49.60W</t>
  </si>
  <si>
    <t>081-40-04.13W</t>
  </si>
  <si>
    <t>29-42-18.30N</t>
  </si>
  <si>
    <t>081-13-40.84W</t>
  </si>
  <si>
    <t>29-41-49.16N</t>
  </si>
  <si>
    <t>081-13-31.60W</t>
  </si>
  <si>
    <t>29-40-47.08N</t>
  </si>
  <si>
    <t>081-13-15.10W</t>
  </si>
  <si>
    <t>29-49-09.81N</t>
  </si>
  <si>
    <t>081-19-48.35W</t>
  </si>
  <si>
    <t>29-39-03.41N</t>
  </si>
  <si>
    <t>081-18-03.19W</t>
  </si>
  <si>
    <t>30-13-35.54N</t>
  </si>
  <si>
    <t>081-26-43.94W</t>
  </si>
  <si>
    <t>29-53-28.20N</t>
  </si>
  <si>
    <t>081-19-21.21W</t>
  </si>
  <si>
    <t>29-53-33.85N</t>
  </si>
  <si>
    <t>081-19-22.04W</t>
  </si>
  <si>
    <t>29-53-34.81N</t>
  </si>
  <si>
    <t>081-19-23.17W</t>
  </si>
  <si>
    <t>29-54-57.88N</t>
  </si>
  <si>
    <t>081-19-41.84W</t>
  </si>
  <si>
    <t>29-57-33.21N</t>
  </si>
  <si>
    <t>081-32-37.86W</t>
  </si>
  <si>
    <t>29-58-55.66N</t>
  </si>
  <si>
    <t>081-37-22.29W</t>
  </si>
  <si>
    <t>29-52-17.46N</t>
  </si>
  <si>
    <t>081-32-50.35W</t>
  </si>
  <si>
    <t>29-41-48.95N</t>
  </si>
  <si>
    <t>081-13-31.54W</t>
  </si>
  <si>
    <t>29-40-47.44N</t>
  </si>
  <si>
    <t>081-13-15.29W</t>
  </si>
  <si>
    <t>29-24-31.02N</t>
  </si>
  <si>
    <t>081-06-03.62W</t>
  </si>
  <si>
    <t>29-13-21.38M</t>
  </si>
  <si>
    <t>081-01-08.268W</t>
  </si>
  <si>
    <t>29-17-13.41N</t>
  </si>
  <si>
    <t>081-03-07.99W</t>
  </si>
  <si>
    <t>29-12-59.40N</t>
  </si>
  <si>
    <t>081-00-54.97W</t>
  </si>
  <si>
    <t>29-12-59.85N</t>
  </si>
  <si>
    <t>081-00-55.30W</t>
  </si>
  <si>
    <t>29-13-49.00N</t>
  </si>
  <si>
    <t>081-01-20.46W</t>
  </si>
  <si>
    <t>29-13-52.16N</t>
  </si>
  <si>
    <t>081-01-22.14W</t>
  </si>
  <si>
    <t>29-08-54.11N</t>
  </si>
  <si>
    <t>080-58-31.17W</t>
  </si>
  <si>
    <t>29-12-40.23N</t>
  </si>
  <si>
    <t>081-00-39.78W</t>
  </si>
  <si>
    <t>29-01-24.81N</t>
  </si>
  <si>
    <t>080-55-04.88W</t>
  </si>
  <si>
    <t>29-02-19.48N</t>
  </si>
  <si>
    <t>080-54-18.72W</t>
  </si>
  <si>
    <t>29-24-27.50N</t>
  </si>
  <si>
    <t>081-07018.70W</t>
  </si>
  <si>
    <t>29-12-38.58N</t>
  </si>
  <si>
    <t>081-01-02.93W</t>
  </si>
  <si>
    <t>29-12-44.01N</t>
  </si>
  <si>
    <t>081-01-06.63W</t>
  </si>
  <si>
    <t>29-04-46.04N</t>
  </si>
  <si>
    <t>080-57-20.84W</t>
  </si>
  <si>
    <t>080-58-18.44W</t>
  </si>
  <si>
    <t>080-58-19.21W</t>
  </si>
  <si>
    <t>29-05-11.10N</t>
  </si>
  <si>
    <t>080-58-06.50W</t>
  </si>
  <si>
    <t>29-05-10.80N</t>
  </si>
  <si>
    <t>080-58-07.30W</t>
  </si>
  <si>
    <t>29-05-19.33N</t>
  </si>
  <si>
    <t>080-58-11.23W</t>
  </si>
  <si>
    <t>29-05-19.10N</t>
  </si>
  <si>
    <t>080-58-11.93W</t>
  </si>
  <si>
    <t>29-04-48.24N</t>
  </si>
  <si>
    <t>080-59-00.45W</t>
  </si>
  <si>
    <t>28-50-15.93N</t>
  </si>
  <si>
    <t>081-19-28.75W</t>
  </si>
  <si>
    <t>081-22-55.44W</t>
  </si>
  <si>
    <t>29-10-02.90N</t>
  </si>
  <si>
    <t>081-31-23.00W</t>
  </si>
  <si>
    <t>28-50-15.71N</t>
  </si>
  <si>
    <t>28-50-07.81N</t>
  </si>
  <si>
    <t>081-19-07.72W</t>
  </si>
  <si>
    <t>28-50-07.60N</t>
  </si>
  <si>
    <t>081-19-09.78W</t>
  </si>
  <si>
    <t>28-42-50.62N</t>
  </si>
  <si>
    <t>081-02-03.03W</t>
  </si>
  <si>
    <t>28-48-09.60N</t>
  </si>
  <si>
    <t>081-12-37.00W</t>
  </si>
  <si>
    <t>29-21-04.20N</t>
  </si>
  <si>
    <t>081-05-57.80W</t>
  </si>
  <si>
    <t>29-21-12.30N</t>
  </si>
  <si>
    <t>081-06-09.20W</t>
  </si>
  <si>
    <t>29-18-15.64N</t>
  </si>
  <si>
    <t>081-05-44.64W</t>
  </si>
  <si>
    <t>29-18-18.91N</t>
  </si>
  <si>
    <t>081-05-38.63W</t>
  </si>
  <si>
    <t>29-18-18.44N</t>
  </si>
  <si>
    <t>081-05-39.22W</t>
  </si>
  <si>
    <t>29-15-45.60N</t>
  </si>
  <si>
    <t>081-07-04.10W</t>
  </si>
  <si>
    <t>29-15-45.80N</t>
  </si>
  <si>
    <t>081-07-05.20W</t>
  </si>
  <si>
    <t>29-15-17.00N</t>
  </si>
  <si>
    <t>081-07-24.90W</t>
  </si>
  <si>
    <t>29-15-17.91N</t>
  </si>
  <si>
    <t>081-07-24.71W</t>
  </si>
  <si>
    <t>29-13-01.62N</t>
  </si>
  <si>
    <t>081-06-34.38W</t>
  </si>
  <si>
    <t>29-15-16.42N</t>
  </si>
  <si>
    <t>081-07-25.26W</t>
  </si>
  <si>
    <t>29-20-31.92N</t>
  </si>
  <si>
    <t>081-05-10.55W</t>
  </si>
  <si>
    <t>29-17-45.90N</t>
  </si>
  <si>
    <t>081-04-46.50W</t>
  </si>
  <si>
    <t>29-17-33.40N</t>
  </si>
  <si>
    <t>081-04-24.20W</t>
  </si>
  <si>
    <t>29-03-02.54N</t>
  </si>
  <si>
    <t>080-57-34.81W</t>
  </si>
  <si>
    <t>080-36-42.77W</t>
  </si>
  <si>
    <t>Allenhurst Bridge _x000D_
Kennedy Space Center_x000D_
SR 3</t>
  </si>
  <si>
    <t>NASA (Kennedy)  Causeway  Bridge/Addison Pt</t>
  </si>
  <si>
    <t>NASA Bridge</t>
  </si>
  <si>
    <t>Christa McAuliffe Bridge</t>
  </si>
  <si>
    <t>Desoto Pkwy Bridge</t>
  </si>
  <si>
    <t>Jay Jay Bridge</t>
  </si>
  <si>
    <t>Ernest Kouwan Hovan Bridge (SR 500 / SR 516)</t>
  </si>
  <si>
    <t>King Street Bridges</t>
  </si>
  <si>
    <t>Eau Gallie Causeway Bridge</t>
  </si>
  <si>
    <t>Martin Andersen Beachline Expy</t>
  </si>
  <si>
    <t>Pineda Causeway Bridges "A"</t>
  </si>
  <si>
    <t>A. Max Brewer Bridge</t>
  </si>
  <si>
    <t>West Pkwy Bridge (Kennedy Pkwy)</t>
  </si>
  <si>
    <t>SR A1A East Bridge</t>
  </si>
  <si>
    <t>Willard Peebles Bridges</t>
  </si>
  <si>
    <t>Pineda Causeway Bridge "B"</t>
  </si>
  <si>
    <t>Relief Brg East  AA 1/12/2006</t>
  </si>
  <si>
    <t>West Relief  Bridge,_x000D_
AA 1/12/2006</t>
  </si>
  <si>
    <t>Eau Gallie Cause Relief Bridge</t>
  </si>
  <si>
    <t>SR 520 Bridge (WW mile change to 230.7)</t>
  </si>
  <si>
    <t>FEC RR Bridge Brightline Rail</t>
  </si>
  <si>
    <t>Mathers Bridge</t>
  </si>
  <si>
    <t>Henley Road Black Creek Bridge</t>
  </si>
  <si>
    <t>Middleburg Bridge</t>
  </si>
  <si>
    <t>Doctor's Inlet</t>
  </si>
  <si>
    <t>Orange Park Bridge</t>
  </si>
  <si>
    <t>Pipeline (adjacent to US 17 Bridge)</t>
  </si>
  <si>
    <t>SR 23 First Coast Expressway</t>
  </si>
  <si>
    <t>Service Road Bridge</t>
  </si>
  <si>
    <t>Wonderwood Drive Bridge</t>
  </si>
  <si>
    <t>McCormick Bridges</t>
  </si>
  <si>
    <t>Arthur Sollee Bridge</t>
  </si>
  <si>
    <t>Atlantic Blvd Bridge</t>
  </si>
  <si>
    <t>Chaseville Road/University Blvd</t>
  </si>
  <si>
    <t>Herschel Street / St Johns Ave</t>
  </si>
  <si>
    <t>Herschel St Pedestrian Bridgr</t>
  </si>
  <si>
    <t>Beach Blvd Bridges</t>
  </si>
  <si>
    <t>Heckscher Drive Bridge (SR 105)</t>
  </si>
  <si>
    <t>Heckscher Drive / SR 105 Bridge</t>
  </si>
  <si>
    <t>Blanding Blvd Bridges</t>
  </si>
  <si>
    <t>Heckscher DriveBridge/ SR 105</t>
  </si>
  <si>
    <t>Hogan Creek Bridge</t>
  </si>
  <si>
    <t>East Bay Street</t>
  </si>
  <si>
    <t>Hogans Creek Bridge</t>
  </si>
  <si>
    <t>Fort Caroline Road Bridge_x000D_
(Waterway AA at this location, 3/24/1987)</t>
  </si>
  <si>
    <t>Julington Creek Bridge</t>
  </si>
  <si>
    <t>Commodore Point Expy Bridge "A" (Hart Bridge Expy)</t>
  </si>
  <si>
    <t>Commodore Point Expy Bridge "B"</t>
  </si>
  <si>
    <t>Commodore Point Expy Bridge "C"</t>
  </si>
  <si>
    <t>Beach Blvd Bridge (Hogan Road)</t>
  </si>
  <si>
    <t>Pipeline (next to Beach Blvd Bridge)</t>
  </si>
  <si>
    <t>Pipeline (at Harper and Jackson Streets)</t>
  </si>
  <si>
    <t>Broward Bridge</t>
  </si>
  <si>
    <t>Pipeline (next to Atlantic Blvd Bridge)</t>
  </si>
  <si>
    <t>Edgewood Avenue  (SR 111) Bridge</t>
  </si>
  <si>
    <t>Mt Pleasant RD Bridges</t>
  </si>
  <si>
    <t>Myrtle Creek Bridge</t>
  </si>
  <si>
    <t>4 mi. S. of Yulee, FL</t>
  </si>
  <si>
    <t>Coal Conveyor Bridge _x000D_
(goes to Blount Island)</t>
  </si>
  <si>
    <t>Dave Rawls Bridge</t>
  </si>
  <si>
    <t>Orchid Creek Bridge</t>
  </si>
  <si>
    <t>Grand Avenue Bridge</t>
  </si>
  <si>
    <t>Roosevelt Blvd Bridges</t>
  </si>
  <si>
    <t>Oak Harbor  Bridge</t>
  </si>
  <si>
    <t>Fernando Drive Bridge (Howell Drive)</t>
  </si>
  <si>
    <t>Moncrief Road Bridge</t>
  </si>
  <si>
    <t>Heckscher Drive</t>
  </si>
  <si>
    <t>Shad Creek Brg</t>
  </si>
  <si>
    <t>Mathews Bridge</t>
  </si>
  <si>
    <t>Isaiah D. Hart Bridge (Commodore Point)</t>
  </si>
  <si>
    <t>Main Street Bridge_x000D_
(John T. Alsop)</t>
  </si>
  <si>
    <t>Acosta RR Bridge</t>
  </si>
  <si>
    <t>Acosta Bridge</t>
  </si>
  <si>
    <t>Fuller Warren Bridge</t>
  </si>
  <si>
    <t>Buckman Bridges</t>
  </si>
  <si>
    <t>Ortega Island Bridge</t>
  </si>
  <si>
    <t>I-295 Bridges</t>
  </si>
  <si>
    <t>Hammock Dunes Bridge</t>
  </si>
  <si>
    <t>Flagler Beach Bridge</t>
  </si>
  <si>
    <t>Palm Harbor Parkway</t>
  </si>
  <si>
    <t>Sisters Creek Bridge</t>
  </si>
  <si>
    <t>US Hwy 441 (SR 500) Bridge</t>
  </si>
  <si>
    <t>Starkes Ferry Bridge</t>
  </si>
  <si>
    <t>Moss Bluff Bridge</t>
  </si>
  <si>
    <t>Sharpes Ferry Bridge</t>
  </si>
  <si>
    <t>Ocklawaha Prairie Bridge (Muclan Farms)</t>
  </si>
  <si>
    <t>Ernest F Lyons Bridge</t>
  </si>
  <si>
    <t>Thomas B Shave Jr Bridge</t>
  </si>
  <si>
    <t>CSX RR Bridge (SCL)</t>
  </si>
  <si>
    <t>SR 200 Bridge (SR AIA)</t>
  </si>
  <si>
    <t>SR 200 Bridges (SR A1A)</t>
  </si>
  <si>
    <t>SR A1A/ Bridge (SR 105)</t>
  </si>
  <si>
    <t>St. Mary's River Bridge</t>
  </si>
  <si>
    <t>Beechline Expy Bridges</t>
  </si>
  <si>
    <t>AAF FEC Rail Bridge St Johns River</t>
  </si>
  <si>
    <t>Buffalo Bluff  Bridge</t>
  </si>
  <si>
    <t>SR 19  Bridge</t>
  </si>
  <si>
    <t>San Mateo Bridge</t>
  </si>
  <si>
    <t>Palatka  Memorial Bridge</t>
  </si>
  <si>
    <t>Palm Valley Bridge</t>
  </si>
  <si>
    <t>Vilano Beach Bridge</t>
  </si>
  <si>
    <t>Bridge of Lions</t>
  </si>
  <si>
    <t>Mickler O'Connell Bridge</t>
  </si>
  <si>
    <t>Crescent Beach Bridge</t>
  </si>
  <si>
    <t>May Street Bridge_x000D_
Vilano Causeway</t>
  </si>
  <si>
    <t>Matanza Inlet Bridge</t>
  </si>
  <si>
    <t>King Street Bridge</t>
  </si>
  <si>
    <t>Shands Bridge _x000D_
SR-16 (Exist)_x000D_
 SR-23 (Prop)</t>
  </si>
  <si>
    <t>NORTH BRIDGE</t>
  </si>
  <si>
    <t>SOUTH BRIDGE</t>
  </si>
  <si>
    <t>Highbridge Road (Leonard B. Knox Bridge)</t>
  </si>
  <si>
    <t>Ormond Bridge</t>
  </si>
  <si>
    <t>International Speedway Blvd (C. Blank)</t>
  </si>
  <si>
    <t>Seabreeze Blvd Bridge</t>
  </si>
  <si>
    <t>Port Orange Bridge</t>
  </si>
  <si>
    <t>Pipeline (adjacent to Port Orange Br)</t>
  </si>
  <si>
    <t>Veterans Memorial Bridge</t>
  </si>
  <si>
    <t>Harris Saxon Bridge</t>
  </si>
  <si>
    <t>North Causeway Bridge</t>
  </si>
  <si>
    <t>Sweet Heart Trail Pedestrian Bridge</t>
  </si>
  <si>
    <t>Murray Creek Bridge/A1A/Ridgewood Drive</t>
  </si>
  <si>
    <t>SR 44 Whitehair _x000D_
(New Permit-2019)</t>
  </si>
  <si>
    <t>Bill Benedict Bridge</t>
  </si>
  <si>
    <t>SR 415 E Lake Mary Blvd</t>
  </si>
  <si>
    <t>Old Dixie Highway Bridge</t>
  </si>
  <si>
    <t>11th Street Bridge</t>
  </si>
  <si>
    <t>Pipeline (adjacent to I-95) Bridge</t>
  </si>
  <si>
    <t>St. Marys River</t>
  </si>
  <si>
    <t>South Brunswick River</t>
  </si>
  <si>
    <t>AICW (Haulover Canal) - FL</t>
  </si>
  <si>
    <t>AICW (Indian River) - FL</t>
  </si>
  <si>
    <t>Banana River</t>
  </si>
  <si>
    <t>Canaveral Barge Canal</t>
  </si>
  <si>
    <t>Grand Canal</t>
  </si>
  <si>
    <t>Banana Creek/Sykes Creek</t>
  </si>
  <si>
    <t>Crane Creek</t>
  </si>
  <si>
    <t>Eau Gallie River (previously Elbow Creek)</t>
  </si>
  <si>
    <t>Flamingo Waterway</t>
  </si>
  <si>
    <t>Flamingo Waterway Tributary</t>
  </si>
  <si>
    <t>Great Canal</t>
  </si>
  <si>
    <t>Indian River</t>
  </si>
  <si>
    <t>Snug Harbor</t>
  </si>
  <si>
    <t>St. Johns River</t>
  </si>
  <si>
    <t>Sykes Creek</t>
  </si>
  <si>
    <t>Turkey Creek</t>
  </si>
  <si>
    <t>AICW</t>
  </si>
  <si>
    <t>Cross Florida Barge Canal</t>
  </si>
  <si>
    <t>Black Creek</t>
  </si>
  <si>
    <t>Black Creek - North Fork</t>
  </si>
  <si>
    <t>Doctors Inlet (Lake)</t>
  </si>
  <si>
    <t>Governors Creek</t>
  </si>
  <si>
    <t>Swimming Pen Creek</t>
  </si>
  <si>
    <t>AICW (Pablo Creek Relief Channel)</t>
  </si>
  <si>
    <t>AICW (Pablo Creek)</t>
  </si>
  <si>
    <t>AICW (San Pablo Creek)</t>
  </si>
  <si>
    <t>Arlington River</t>
  </si>
  <si>
    <t>Big Fishweir Creek</t>
  </si>
  <si>
    <t>Big Pottsburg Creek</t>
  </si>
  <si>
    <t>Big Pottsburg Creek Tributary</t>
  </si>
  <si>
    <t>Broward River</t>
  </si>
  <si>
    <t>Broward River (Cedar Creek)</t>
  </si>
  <si>
    <t>Browns Creek</t>
  </si>
  <si>
    <t>Cedar Creek</t>
  </si>
  <si>
    <t>Cedar River</t>
  </si>
  <si>
    <t>Clapboard Creek</t>
  </si>
  <si>
    <t>Cormorant Branch</t>
  </si>
  <si>
    <t>Dunn Creek</t>
  </si>
  <si>
    <t>Fishing Creek</t>
  </si>
  <si>
    <t>Fishweir Creek</t>
  </si>
  <si>
    <t>Fort George River</t>
  </si>
  <si>
    <t>Goodby's Creek</t>
  </si>
  <si>
    <t>Greenfield Creek</t>
  </si>
  <si>
    <t>Haulover Creek (Juris Det AA)</t>
  </si>
  <si>
    <t>Hogan Creek</t>
  </si>
  <si>
    <t>Hogan's Creek</t>
  </si>
  <si>
    <t>Indian Creek (Tributary of Trout River)</t>
  </si>
  <si>
    <t>Jones Creek</t>
  </si>
  <si>
    <t>Julington Creek</t>
  </si>
  <si>
    <t>Little Pottsburg Creek</t>
  </si>
  <si>
    <t>Marco Lake Canal</t>
  </si>
  <si>
    <t>McCoy Creek</t>
  </si>
  <si>
    <t>McCoys Creek</t>
  </si>
  <si>
    <t>Mill Cove Channel</t>
  </si>
  <si>
    <t>Miller Creek</t>
  </si>
  <si>
    <t>Moncrief Creek</t>
  </si>
  <si>
    <t>Mt Pleasant Creek</t>
  </si>
  <si>
    <t>Myrtle Creek</t>
  </si>
  <si>
    <t>Nassau River</t>
  </si>
  <si>
    <t>Nassau River Tributary</t>
  </si>
  <si>
    <t>Old River Channel (St Johns)</t>
  </si>
  <si>
    <t>Old River Channel (St. Johns River)</t>
  </si>
  <si>
    <t>Orchid Creek</t>
  </si>
  <si>
    <t>Ortega River</t>
  </si>
  <si>
    <t>Ortega River (McGirts Creek)</t>
  </si>
  <si>
    <t>Pottsburg Creek</t>
  </si>
  <si>
    <t>Puckett Creek</t>
  </si>
  <si>
    <t>Pumpkin Hill Creek</t>
  </si>
  <si>
    <t>Ribault River</t>
  </si>
  <si>
    <t>Ribault River (Six Mile Creek)</t>
  </si>
  <si>
    <t>San Carlos Creek</t>
  </si>
  <si>
    <t>San Carlos Creek (Westerly Branch)</t>
  </si>
  <si>
    <t>Sawpit Creek</t>
  </si>
  <si>
    <t>Shad Creek</t>
  </si>
  <si>
    <t>Sherman Creek</t>
  </si>
  <si>
    <t>Silversmith Creek</t>
  </si>
  <si>
    <t>St. Johns Creek</t>
  </si>
  <si>
    <t>Stockton Canal</t>
  </si>
  <si>
    <t>Terrapin Creek</t>
  </si>
  <si>
    <t>Trout River</t>
  </si>
  <si>
    <t>AICW (Land Cut)</t>
  </si>
  <si>
    <t>Club House Waterway</t>
  </si>
  <si>
    <t>Old Florida East Coast Canal</t>
  </si>
  <si>
    <t>Pellicer Creek</t>
  </si>
  <si>
    <t>14th Street Canal</t>
  </si>
  <si>
    <t>AICW (Sister's Creek)</t>
  </si>
  <si>
    <t>Dead River</t>
  </si>
  <si>
    <t>Lake Dora Canal</t>
  </si>
  <si>
    <t>Ocklawaha River</t>
  </si>
  <si>
    <t>AICW (Kingsley Creek) - FL</t>
  </si>
  <si>
    <t>Boggy Creek</t>
  </si>
  <si>
    <t>Elwood Branch</t>
  </si>
  <si>
    <t>Lanceford Creek</t>
  </si>
  <si>
    <t>Little St. Marys River</t>
  </si>
  <si>
    <t>Lofton Creek</t>
  </si>
  <si>
    <t>Nassau Sound</t>
  </si>
  <si>
    <t>Dunns Creek</t>
  </si>
  <si>
    <t>Rice Creek/Etonia Creek</t>
  </si>
  <si>
    <t>AICW (Tolomato River)</t>
  </si>
  <si>
    <t>AICW (Matanzas River)</t>
  </si>
  <si>
    <t>Deep Creek</t>
  </si>
  <si>
    <t>Hospital Creek</t>
  </si>
  <si>
    <t>Kentucky Branch</t>
  </si>
  <si>
    <t>Matanzas Inlet</t>
  </si>
  <si>
    <t>Matanzas River</t>
  </si>
  <si>
    <t>Moultrie Creek</t>
  </si>
  <si>
    <t>San Pablo Creek</t>
  </si>
  <si>
    <t>San Sebastian River</t>
  </si>
  <si>
    <t>Six Mile Creek</t>
  </si>
  <si>
    <t>Tocoi Creek</t>
  </si>
  <si>
    <t>Trout Creek</t>
  </si>
  <si>
    <t>AICW (Halifax River) - FL</t>
  </si>
  <si>
    <t>Bulow Creek</t>
  </si>
  <si>
    <t>Halifax River Tributary - FL</t>
  </si>
  <si>
    <t>Murray Creek</t>
  </si>
  <si>
    <t>Rose Bay</t>
  </si>
  <si>
    <t>Spruce Creek</t>
  </si>
  <si>
    <t>Spruce Creek (North Channel)</t>
  </si>
  <si>
    <t>Spruce Creek (Strickland Bay)</t>
  </si>
  <si>
    <t>Tomoka Basin Tributary</t>
  </si>
  <si>
    <t>Tomoka River</t>
  </si>
  <si>
    <t>Tomoka River Tributary</t>
  </si>
  <si>
    <t>Turnbull Bay</t>
  </si>
  <si>
    <t>53.2</t>
  </si>
  <si>
    <t>3.2</t>
  </si>
  <si>
    <t>869.2</t>
  </si>
  <si>
    <t>885</t>
  </si>
  <si>
    <t>27.6</t>
  </si>
  <si>
    <t>1.0</t>
  </si>
  <si>
    <t>5.5</t>
  </si>
  <si>
    <t>2.6</t>
  </si>
  <si>
    <t>0.7</t>
  </si>
  <si>
    <t>876.6</t>
  </si>
  <si>
    <t>918.2</t>
  </si>
  <si>
    <t>897.9</t>
  </si>
  <si>
    <t>914.4</t>
  </si>
  <si>
    <t>894.0</t>
  </si>
  <si>
    <t>908.6</t>
  </si>
  <si>
    <t>878.9</t>
  </si>
  <si>
    <t>4.3</t>
  </si>
  <si>
    <t>15.0</t>
  </si>
  <si>
    <t>5.0</t>
  </si>
  <si>
    <t>0.3</t>
  </si>
  <si>
    <t>0.5</t>
  </si>
  <si>
    <t>0.0</t>
  </si>
  <si>
    <t>0.2</t>
  </si>
  <si>
    <t>1.7</t>
  </si>
  <si>
    <t>52</t>
  </si>
  <si>
    <t>52.01</t>
  </si>
  <si>
    <t>48</t>
  </si>
  <si>
    <t>230.7</t>
  </si>
  <si>
    <t>0.1</t>
  </si>
  <si>
    <t>0.74</t>
  </si>
  <si>
    <t>0.55</t>
  </si>
  <si>
    <t>0.34</t>
  </si>
  <si>
    <t>0.25</t>
  </si>
  <si>
    <t>2.3</t>
  </si>
  <si>
    <t>0.9</t>
  </si>
  <si>
    <t>2.8</t>
  </si>
  <si>
    <t>0.8</t>
  </si>
  <si>
    <t>0.4</t>
  </si>
  <si>
    <t>1.3</t>
  </si>
  <si>
    <t>2.0</t>
  </si>
  <si>
    <t>0.6</t>
  </si>
  <si>
    <t>4.2</t>
  </si>
  <si>
    <t>3.5</t>
  </si>
  <si>
    <t>4.5</t>
  </si>
  <si>
    <t>1.5</t>
  </si>
  <si>
    <t>1.4</t>
  </si>
  <si>
    <t>2.85</t>
  </si>
  <si>
    <t>3.0</t>
  </si>
  <si>
    <t>1.8</t>
  </si>
  <si>
    <t>8.4</t>
  </si>
  <si>
    <t>13.8</t>
  </si>
  <si>
    <t>10.0</t>
  </si>
  <si>
    <t>3.3</t>
  </si>
  <si>
    <t>2.9</t>
  </si>
  <si>
    <t>744.7</t>
  </si>
  <si>
    <t>742.1</t>
  </si>
  <si>
    <t>747.5</t>
  </si>
  <si>
    <t>749.5</t>
  </si>
  <si>
    <t>1.2</t>
  </si>
  <si>
    <t>0.02</t>
  </si>
  <si>
    <t>27.3</t>
  </si>
  <si>
    <t>9.8</t>
  </si>
  <si>
    <t>22.1</t>
  </si>
  <si>
    <t>18.0</t>
  </si>
  <si>
    <t>1.04</t>
  </si>
  <si>
    <t>1.1</t>
  </si>
  <si>
    <t>7.4</t>
  </si>
  <si>
    <t>5.4</t>
  </si>
  <si>
    <t>0.45</t>
  </si>
  <si>
    <t>21.4</t>
  </si>
  <si>
    <t>24.7</t>
  </si>
  <si>
    <t>24.9</t>
  </si>
  <si>
    <t>25.4</t>
  </si>
  <si>
    <t>34.5</t>
  </si>
  <si>
    <t>0.85</t>
  </si>
  <si>
    <t>4.7</t>
  </si>
  <si>
    <t>7.25</t>
  </si>
  <si>
    <t>9.1</t>
  </si>
  <si>
    <t>9.7</t>
  </si>
  <si>
    <t>803.0</t>
  </si>
  <si>
    <t>810.6</t>
  </si>
  <si>
    <t>0.01</t>
  </si>
  <si>
    <t>9.6</t>
  </si>
  <si>
    <t>739.2</t>
  </si>
  <si>
    <t>4.6</t>
  </si>
  <si>
    <t>6.0</t>
  </si>
  <si>
    <t>6.3</t>
  </si>
  <si>
    <t>9.3</t>
  </si>
  <si>
    <t>34.7</t>
  </si>
  <si>
    <t>73.0</t>
  </si>
  <si>
    <t>66.0</t>
  </si>
  <si>
    <t>51.4</t>
  </si>
  <si>
    <t>55.1</t>
  </si>
  <si>
    <t>63.9</t>
  </si>
  <si>
    <t>28.5</t>
  </si>
  <si>
    <t>984.9</t>
  </si>
  <si>
    <t>17.1</t>
  </si>
  <si>
    <t>14.5</t>
  </si>
  <si>
    <t>2.1</t>
  </si>
  <si>
    <t>720.7</t>
  </si>
  <si>
    <t>8.6</t>
  </si>
  <si>
    <t>15.8</t>
  </si>
  <si>
    <t>16.9</t>
  </si>
  <si>
    <t>19.2</t>
  </si>
  <si>
    <t>23.0</t>
  </si>
  <si>
    <t>23.1</t>
  </si>
  <si>
    <t>222.0</t>
  </si>
  <si>
    <t>226</t>
  </si>
  <si>
    <t>126.0</t>
  </si>
  <si>
    <t>94.5</t>
  </si>
  <si>
    <t>83.1</t>
  </si>
  <si>
    <t>758.8</t>
  </si>
  <si>
    <t>775.8</t>
  </si>
  <si>
    <t>777.9</t>
  </si>
  <si>
    <t>780.0</t>
  </si>
  <si>
    <t>788.6</t>
  </si>
  <si>
    <t>50.2</t>
  </si>
  <si>
    <t>816.0</t>
  </si>
  <si>
    <t>829.7</t>
  </si>
  <si>
    <t>824.9</t>
  </si>
  <si>
    <t>830.1</t>
  </si>
  <si>
    <t>829.1</t>
  </si>
  <si>
    <t>835.5</t>
  </si>
  <si>
    <t>830.6</t>
  </si>
  <si>
    <t>846.5</t>
  </si>
  <si>
    <t>845.0</t>
  </si>
  <si>
    <t>0.15</t>
  </si>
  <si>
    <t>160.9</t>
  </si>
  <si>
    <t>146.0</t>
  </si>
  <si>
    <t>161.0</t>
  </si>
  <si>
    <t>161.1</t>
  </si>
  <si>
    <t>191.0</t>
  </si>
  <si>
    <t>169.5</t>
  </si>
  <si>
    <t>6.8</t>
  </si>
  <si>
    <t>GA</t>
  </si>
  <si>
    <t>FL</t>
  </si>
  <si>
    <t>Fl</t>
  </si>
  <si>
    <t>Charlton</t>
  </si>
  <si>
    <t>Glynn</t>
  </si>
  <si>
    <t>Brevard</t>
  </si>
  <si>
    <t>Clay</t>
  </si>
  <si>
    <t>CLAY</t>
  </si>
  <si>
    <t>Duval</t>
  </si>
  <si>
    <t>Duval County</t>
  </si>
  <si>
    <t>Duval and St. Johns</t>
  </si>
  <si>
    <t>Duval and Nassau</t>
  </si>
  <si>
    <t>Flagler</t>
  </si>
  <si>
    <t>Flagler and St. Johns</t>
  </si>
  <si>
    <t>Jacksonville</t>
  </si>
  <si>
    <t>Lake</t>
  </si>
  <si>
    <t>Marion</t>
  </si>
  <si>
    <t>MARION</t>
  </si>
  <si>
    <t>Martin</t>
  </si>
  <si>
    <t>Nassau</t>
  </si>
  <si>
    <t>Nassau and Duval Co's.</t>
  </si>
  <si>
    <t>Nassau and Duval</t>
  </si>
  <si>
    <t>Orange</t>
  </si>
  <si>
    <t>Orange/Brevard</t>
  </si>
  <si>
    <t>Putnam</t>
  </si>
  <si>
    <t>St Johns</t>
  </si>
  <si>
    <t>St Johns and Clay Counties</t>
  </si>
  <si>
    <t>St. Johns</t>
  </si>
  <si>
    <t>St. Johns County</t>
  </si>
  <si>
    <t>Volusia</t>
  </si>
  <si>
    <t>Volusia and Seminole</t>
  </si>
  <si>
    <t>Volusia and Lake</t>
  </si>
  <si>
    <t>Volusia/Seminole</t>
  </si>
  <si>
    <t>Fixed</t>
  </si>
  <si>
    <t>Highway</t>
  </si>
  <si>
    <t>Bascule</t>
  </si>
  <si>
    <t>Railroad</t>
  </si>
  <si>
    <t>Fixed RR</t>
  </si>
  <si>
    <t>Swing</t>
  </si>
  <si>
    <t>Pipeline</t>
  </si>
  <si>
    <t>Private Road</t>
  </si>
  <si>
    <t>Pedestrian</t>
  </si>
  <si>
    <t>Vertical Lift</t>
  </si>
  <si>
    <t>Railway</t>
  </si>
  <si>
    <t>63</t>
  </si>
  <si>
    <t>59</t>
  </si>
  <si>
    <t>90</t>
  </si>
  <si>
    <t>24</t>
  </si>
  <si>
    <t>45</t>
  </si>
  <si>
    <t>117</t>
  </si>
  <si>
    <t>115</t>
  </si>
  <si>
    <t>125</t>
  </si>
  <si>
    <t>14</t>
  </si>
  <si>
    <t>60</t>
  </si>
  <si>
    <t>36</t>
  </si>
  <si>
    <t>0</t>
  </si>
  <si>
    <t>40</t>
  </si>
  <si>
    <t>43</t>
  </si>
  <si>
    <t>10</t>
  </si>
  <si>
    <t>37</t>
  </si>
  <si>
    <t>8</t>
  </si>
  <si>
    <t>67</t>
  </si>
  <si>
    <t>30</t>
  </si>
  <si>
    <t>34</t>
  </si>
  <si>
    <t>65</t>
  </si>
  <si>
    <t>86</t>
  </si>
  <si>
    <t>18</t>
  </si>
  <si>
    <t>28</t>
  </si>
  <si>
    <t>23</t>
  </si>
  <si>
    <t>25</t>
  </si>
  <si>
    <t>46</t>
  </si>
  <si>
    <t>20</t>
  </si>
  <si>
    <t>70</t>
  </si>
  <si>
    <t>68</t>
  </si>
  <si>
    <t>29</t>
  </si>
  <si>
    <t>50</t>
  </si>
  <si>
    <t>41</t>
  </si>
  <si>
    <t>15</t>
  </si>
  <si>
    <t>22</t>
  </si>
  <si>
    <t>27</t>
  </si>
  <si>
    <t>32</t>
  </si>
  <si>
    <t>13</t>
  </si>
  <si>
    <t>80</t>
  </si>
  <si>
    <t>21</t>
  </si>
  <si>
    <t>33</t>
  </si>
  <si>
    <t>42</t>
  </si>
  <si>
    <t>38</t>
  </si>
  <si>
    <t>79</t>
  </si>
  <si>
    <t>108</t>
  </si>
  <si>
    <t>19</t>
  </si>
  <si>
    <t>9</t>
  </si>
  <si>
    <t>17</t>
  </si>
  <si>
    <t>31</t>
  </si>
  <si>
    <t>75</t>
  </si>
  <si>
    <t>74</t>
  </si>
  <si>
    <t>4</t>
  </si>
  <si>
    <t>150</t>
  </si>
  <si>
    <t>58</t>
  </si>
  <si>
    <t>44</t>
  </si>
  <si>
    <t>12</t>
  </si>
  <si>
    <t>98</t>
  </si>
  <si>
    <t>16</t>
  </si>
  <si>
    <t>57</t>
  </si>
  <si>
    <t>100</t>
  </si>
  <si>
    <t>39</t>
  </si>
  <si>
    <t>83</t>
  </si>
  <si>
    <t>123</t>
  </si>
  <si>
    <t>56</t>
  </si>
  <si>
    <t>71</t>
  </si>
  <si>
    <t>11</t>
  </si>
  <si>
    <t>62</t>
  </si>
  <si>
    <t>47</t>
  </si>
  <si>
    <t>900</t>
  </si>
  <si>
    <t>705</t>
  </si>
  <si>
    <t>950</t>
  </si>
  <si>
    <t>350</t>
  </si>
  <si>
    <t>174</t>
  </si>
  <si>
    <t>173</t>
  </si>
  <si>
    <t>195</t>
  </si>
  <si>
    <t>114</t>
  </si>
  <si>
    <t>54</t>
  </si>
  <si>
    <t>6</t>
  </si>
  <si>
    <t>49</t>
  </si>
  <si>
    <t>110</t>
  </si>
  <si>
    <t>76</t>
  </si>
  <si>
    <t>82</t>
  </si>
  <si>
    <t>57.4</t>
  </si>
  <si>
    <t>7</t>
  </si>
  <si>
    <t>151</t>
  </si>
  <si>
    <t>90 Exist_x000D_
150 Prop</t>
  </si>
  <si>
    <t>90 (existing)_x000D_
115 (New)</t>
  </si>
  <si>
    <t>2</t>
  </si>
  <si>
    <t>11.6</t>
  </si>
  <si>
    <t>1</t>
  </si>
  <si>
    <t>3</t>
  </si>
  <si>
    <t>37.3</t>
  </si>
  <si>
    <t>4.1</t>
  </si>
  <si>
    <t>18.1</t>
  </si>
  <si>
    <t>8.3</t>
  </si>
  <si>
    <t>23.5</t>
  </si>
  <si>
    <t>16.1</t>
  </si>
  <si>
    <t>17.9</t>
  </si>
  <si>
    <t>9.9</t>
  </si>
  <si>
    <t>169</t>
  </si>
  <si>
    <t>146</t>
  </si>
  <si>
    <t>153</t>
  </si>
  <si>
    <t>135</t>
  </si>
  <si>
    <t>74.4</t>
  </si>
  <si>
    <t>30.4</t>
  </si>
  <si>
    <t>13.6</t>
  </si>
  <si>
    <t>66</t>
  </si>
  <si>
    <t>64.5</t>
  </si>
  <si>
    <t>65.36</t>
  </si>
  <si>
    <t>45.6</t>
  </si>
  <si>
    <t>13.5</t>
  </si>
  <si>
    <t>45 Exist_x000D_
65 Prop</t>
  </si>
  <si>
    <t>12.7</t>
  </si>
  <si>
    <t>11_x000D_
15 AT CENTER</t>
  </si>
  <si>
    <t>15 (existing closed)_x000D_
45 (New fixed)</t>
  </si>
  <si>
    <t>25.2</t>
  </si>
  <si>
    <t>FDOT - District Two</t>
  </si>
  <si>
    <t>GADOT</t>
  </si>
  <si>
    <t>NASA</t>
  </si>
  <si>
    <t>FDOT - District Five</t>
  </si>
  <si>
    <t>Tortoise Island Homeowners Association</t>
  </si>
  <si>
    <t>Lansing Island Homeowners Asociation, Inc.</t>
  </si>
  <si>
    <t>National Aeronautics and Space Administration</t>
  </si>
  <si>
    <t>Martin J. McGuire, Jr.</t>
  </si>
  <si>
    <t>Foutain Land Company, Inc.</t>
  </si>
  <si>
    <t>City of Satellite Beach</t>
  </si>
  <si>
    <t>FDOT - District Four</t>
  </si>
  <si>
    <t>Brevard County</t>
  </si>
  <si>
    <t>FEC RR Company</t>
  </si>
  <si>
    <t>CSX Transportation</t>
  </si>
  <si>
    <t>STATE OF FLORIDA DOT</t>
  </si>
  <si>
    <t>FDOT- District 2</t>
  </si>
  <si>
    <t>Clay County</t>
  </si>
  <si>
    <t>City of Green Cove Springs</t>
  </si>
  <si>
    <t>State of Florida FDOT</t>
  </si>
  <si>
    <t>FDOT</t>
  </si>
  <si>
    <t>FDOT District 2</t>
  </si>
  <si>
    <t>City of Jacksonville</t>
  </si>
  <si>
    <t>Dr. Oscar E. Mangindin</t>
  </si>
  <si>
    <t>FEC Railway Company</t>
  </si>
  <si>
    <t>Turtle Creek Development Company</t>
  </si>
  <si>
    <t>Fernandina Port Authority</t>
  </si>
  <si>
    <t>Jacksonville Shipyards, Inc</t>
  </si>
  <si>
    <t>City Of Jacksonville</t>
  </si>
  <si>
    <t>General Foods Corp.</t>
  </si>
  <si>
    <t>FDOT - District Twp</t>
  </si>
  <si>
    <t>FDOT - D2</t>
  </si>
  <si>
    <t>Ocean Highway and Port Authority</t>
  </si>
  <si>
    <t>Jacksonville Port Authority</t>
  </si>
  <si>
    <t>FDOT - Dist 2</t>
  </si>
  <si>
    <t>Buck &amp; Buck Inc.</t>
  </si>
  <si>
    <t>FDOT- D2</t>
  </si>
  <si>
    <t>Ortega Island Association, Inc.</t>
  </si>
  <si>
    <t>ITT, Palm Coast</t>
  </si>
  <si>
    <t>ITT Community Development Corporation</t>
  </si>
  <si>
    <t>ITT Community Development Corp</t>
  </si>
  <si>
    <t>Admiral Corporation</t>
  </si>
  <si>
    <t>Indian River County</t>
  </si>
  <si>
    <t>Lake County</t>
  </si>
  <si>
    <t>Florida Department of Transportation - District 5</t>
  </si>
  <si>
    <t>St. Johns River Water Management District</t>
  </si>
  <si>
    <t>Rayonier, Inc</t>
  </si>
  <si>
    <t>St. Marys Kraft Corporation</t>
  </si>
  <si>
    <t>First Coast Railroad, Inc</t>
  </si>
  <si>
    <t>FEC Railroad Company</t>
  </si>
  <si>
    <t>Estuary Corporation</t>
  </si>
  <si>
    <t>FEC Railroad Bridge</t>
  </si>
  <si>
    <t>FDOT DIST 2 LAKE CITY, FL</t>
  </si>
  <si>
    <t>FDOT DIST 2 LAKE CITY</t>
  </si>
  <si>
    <t>Volusia County</t>
  </si>
  <si>
    <t>City of Port Orange</t>
  </si>
  <si>
    <t>Edwin  M Snead</t>
  </si>
  <si>
    <t>City of Daytona Beach</t>
  </si>
  <si>
    <t>FDOT-  District Five</t>
  </si>
  <si>
    <t>City of Ormond Beach</t>
  </si>
  <si>
    <t>Direction (Mulitple Structures)</t>
  </si>
  <si>
    <t>080-36-41.09W</t>
  </si>
  <si>
    <t>Highway/Pedestrian</t>
  </si>
  <si>
    <t xml:space="preserve"> State Highway Agency </t>
  </si>
  <si>
    <t xml:space="preserve"> County Highway Agency </t>
  </si>
  <si>
    <t xml:space="preserve"> City or Municipal Highway Agency </t>
  </si>
  <si>
    <t xml:space="preserve"> State Toll Authority </t>
  </si>
  <si>
    <t xml:space="preserve"> Private (Other Than Railroad) </t>
  </si>
  <si>
    <t xml:space="preserve"> National Aeronautics and Space Administration (NASA) </t>
  </si>
  <si>
    <t xml:space="preserve">  12 - Florida  </t>
  </si>
  <si>
    <t xml:space="preserve">  069 - Lake County  </t>
  </si>
  <si>
    <t xml:space="preserve">  083 - Marion County  </t>
  </si>
  <si>
    <t xml:space="preserve">  009 - Brevard County  </t>
  </si>
  <si>
    <t xml:space="preserve">  019 - Clay County  </t>
  </si>
  <si>
    <t xml:space="preserve">  031 - Duval County  </t>
  </si>
  <si>
    <t xml:space="preserve">  035 - Flagler County  </t>
  </si>
  <si>
    <t xml:space="preserve">  089 - Nassau County  </t>
  </si>
  <si>
    <t xml:space="preserve">  107 - Putnam County  </t>
  </si>
  <si>
    <t xml:space="preserve">  117 - Seminole County  </t>
  </si>
  <si>
    <t xml:space="preserve">  109 - St. Johns County  </t>
  </si>
  <si>
    <t xml:space="preserve">  127 - Volusia County  </t>
  </si>
  <si>
    <t xml:space="preserve">  085 - Martin County  </t>
  </si>
  <si>
    <t xml:space="preserve">  SR-44               </t>
  </si>
  <si>
    <t xml:space="preserve">  INDIAN RIVER              </t>
  </si>
  <si>
    <t xml:space="preserve">  BLACK CREEK               </t>
  </si>
  <si>
    <t xml:space="preserve">  Canal                     </t>
  </si>
  <si>
    <t xml:space="preserve">  RIVER ROAD          </t>
  </si>
  <si>
    <t xml:space="preserve">  INDIAN CREEK              </t>
  </si>
  <si>
    <t xml:space="preserve">  US-92 WB            </t>
  </si>
  <si>
    <t xml:space="preserve">  I-4 WB              </t>
  </si>
  <si>
    <t xml:space="preserve">  I-4 EB              </t>
  </si>
  <si>
    <t xml:space="preserve">  SIX MILE CREEK            </t>
  </si>
  <si>
    <t xml:space="preserve">  TROUT CREEK               </t>
  </si>
  <si>
    <t xml:space="preserve">  RICE CREEK                </t>
  </si>
  <si>
    <t xml:space="preserve">  SR-19               </t>
  </si>
  <si>
    <t xml:space="preserve">  St. Johns River           </t>
  </si>
  <si>
    <t xml:space="preserve">  SR-40               </t>
  </si>
  <si>
    <t xml:space="preserve">  Dora Canal                </t>
  </si>
  <si>
    <t xml:space="preserve">  US-441              </t>
  </si>
  <si>
    <t xml:space="preserve">  Dead River                </t>
  </si>
  <si>
    <t xml:space="preserve">  US-441 WB           </t>
  </si>
  <si>
    <t xml:space="preserve">  US-441 EB           </t>
  </si>
  <si>
    <t xml:space="preserve">  CR-42               </t>
  </si>
  <si>
    <t xml:space="preserve">  SAN CARLOS CREEK          </t>
  </si>
  <si>
    <t xml:space="preserve">  CEDAR CREEK               </t>
  </si>
  <si>
    <t xml:space="preserve">  INTRACOASTAL WATERWAY     </t>
  </si>
  <si>
    <t xml:space="preserve">  CSXRR                     </t>
  </si>
  <si>
    <t xml:space="preserve">  HOSPITAL CREEK            </t>
  </si>
  <si>
    <t xml:space="preserve">  SR-16               </t>
  </si>
  <si>
    <t xml:space="preserve">  DEEP CREEK                </t>
  </si>
  <si>
    <t xml:space="preserve">  JONES CREEK               </t>
  </si>
  <si>
    <t xml:space="preserve">  CR-316              </t>
  </si>
  <si>
    <t xml:space="preserve">  Ocklawaha River           </t>
  </si>
  <si>
    <t xml:space="preserve">  Oklawaha River            </t>
  </si>
  <si>
    <t xml:space="preserve">  CR-464              </t>
  </si>
  <si>
    <t xml:space="preserve">  Turkey Creek              </t>
  </si>
  <si>
    <t xml:space="preserve">  Black Creek               </t>
  </si>
  <si>
    <t xml:space="preserve">  Drainage Canal            </t>
  </si>
  <si>
    <t xml:space="preserve">  Orange Avenue       </t>
  </si>
  <si>
    <t xml:space="preserve">  FECRR                     </t>
  </si>
  <si>
    <t xml:space="preserve">  US-1                </t>
  </si>
  <si>
    <t xml:space="preserve">  City St. &amp; Crane Creek    </t>
  </si>
  <si>
    <t xml:space="preserve">  Eau Gallie River          </t>
  </si>
  <si>
    <t xml:space="preserve">  SR-528 WB           </t>
  </si>
  <si>
    <t xml:space="preserve">  SR-528              </t>
  </si>
  <si>
    <t xml:space="preserve">  US-192 EB           </t>
  </si>
  <si>
    <t xml:space="preserve">  US-192 WB           </t>
  </si>
  <si>
    <t xml:space="preserve">  Banana River Relief       </t>
  </si>
  <si>
    <t xml:space="preserve">  Banana River              </t>
  </si>
  <si>
    <t xml:space="preserve">  Service Rd &amp; Canal        </t>
  </si>
  <si>
    <t xml:space="preserve">  SR-401 SB           </t>
  </si>
  <si>
    <t xml:space="preserve">  I-95 SB             </t>
  </si>
  <si>
    <t xml:space="preserve">  I-95                </t>
  </si>
  <si>
    <t xml:space="preserve">  Indian River              </t>
  </si>
  <si>
    <t xml:space="preserve">  SR-520 WB           </t>
  </si>
  <si>
    <t xml:space="preserve">  Barge Canal               </t>
  </si>
  <si>
    <t xml:space="preserve">  SR-3                </t>
  </si>
  <si>
    <t xml:space="preserve">  US-1 SB             </t>
  </si>
  <si>
    <t xml:space="preserve">  SR-404 WB           </t>
  </si>
  <si>
    <t xml:space="preserve">  St Johns River            </t>
  </si>
  <si>
    <t xml:space="preserve">  SR-401 NB           </t>
  </si>
  <si>
    <t xml:space="preserve">  I-95 NB             </t>
  </si>
  <si>
    <t xml:space="preserve">  SR-520 EB           </t>
  </si>
  <si>
    <t xml:space="preserve">  US-1 NB             </t>
  </si>
  <si>
    <t xml:space="preserve">  SR-404 EB           </t>
  </si>
  <si>
    <t xml:space="preserve">  SR-A1A              </t>
  </si>
  <si>
    <t xml:space="preserve">  Indian River Relief       </t>
  </si>
  <si>
    <t xml:space="preserve">  Indian River IWW          </t>
  </si>
  <si>
    <t xml:space="preserve">  SR-518              </t>
  </si>
  <si>
    <t xml:space="preserve">  Indian River ICW          </t>
  </si>
  <si>
    <t xml:space="preserve">  SR-46               </t>
  </si>
  <si>
    <t xml:space="preserve">  SR-406              </t>
  </si>
  <si>
    <t xml:space="preserve">  US 192 WB           </t>
  </si>
  <si>
    <t xml:space="preserve">  NASA CAUSEWAY WB    </t>
  </si>
  <si>
    <t xml:space="preserve">  NASA CAUSEWAY EB    </t>
  </si>
  <si>
    <t xml:space="preserve">  HAULOVER CANAL            </t>
  </si>
  <si>
    <t xml:space="preserve">  COURTENAY PARKWAY   </t>
  </si>
  <si>
    <t xml:space="preserve">  Banana River Drive  </t>
  </si>
  <si>
    <t xml:space="preserve">  US-17 (SR-15)       </t>
  </si>
  <si>
    <t xml:space="preserve">  US-17 SB (SR-15)    </t>
  </si>
  <si>
    <t xml:space="preserve">  GOVERNORS CREEK           </t>
  </si>
  <si>
    <t xml:space="preserve">  CR 220              </t>
  </si>
  <si>
    <t xml:space="preserve">  SR-21               </t>
  </si>
  <si>
    <t xml:space="preserve">  DOCTORS INLET             </t>
  </si>
  <si>
    <t xml:space="preserve">  US-17 NB (SR-15)    </t>
  </si>
  <si>
    <t xml:space="preserve">  SR-21 NB            </t>
  </si>
  <si>
    <t xml:space="preserve">  CR209 (Russell Rd)  </t>
  </si>
  <si>
    <t xml:space="preserve">  SWIMMING PEN CREEK        </t>
  </si>
  <si>
    <t xml:space="preserve">  ORTEGA RIVER              </t>
  </si>
  <si>
    <t xml:space="preserve">  SR-211              </t>
  </si>
  <si>
    <t xml:space="preserve">  FISHWEIR CREEK            </t>
  </si>
  <si>
    <t xml:space="preserve">  TROUT RIVER               </t>
  </si>
  <si>
    <t xml:space="preserve">  US-17 (SR-5)        </t>
  </si>
  <si>
    <t xml:space="preserve">  BROWARD RIVER             </t>
  </si>
  <si>
    <t xml:space="preserve">  US-17 SB (SR-5)     </t>
  </si>
  <si>
    <t xml:space="preserve">  RIBAULT RIVER             </t>
  </si>
  <si>
    <t xml:space="preserve">  US-1 SB (SR-15)     </t>
  </si>
  <si>
    <t xml:space="preserve">  LITTLE TROUT RIVER        </t>
  </si>
  <si>
    <t xml:space="preserve">  US-1 (SR-5)         </t>
  </si>
  <si>
    <t xml:space="preserve">  JULINGTON CREEK           </t>
  </si>
  <si>
    <t xml:space="preserve">  ST. JOHNS RIVER           </t>
  </si>
  <si>
    <t xml:space="preserve">  US-1 (MAIN ST.)     </t>
  </si>
  <si>
    <t xml:space="preserve">  SR-105 SB           </t>
  </si>
  <si>
    <t xml:space="preserve">  GOODBYS LAKE              </t>
  </si>
  <si>
    <t xml:space="preserve">  SR-13 SB            </t>
  </si>
  <si>
    <t xml:space="preserve">  SR-13               </t>
  </si>
  <si>
    <t xml:space="preserve">  MONCRIEF CREEK            </t>
  </si>
  <si>
    <t xml:space="preserve">  SR-117              </t>
  </si>
  <si>
    <t xml:space="preserve">  SR-115 SB           </t>
  </si>
  <si>
    <t xml:space="preserve">  SR-115              </t>
  </si>
  <si>
    <t xml:space="preserve">  SR-105              </t>
  </si>
  <si>
    <t xml:space="preserve">  BIG POTTSBURG CREEK       </t>
  </si>
  <si>
    <t xml:space="preserve">  SR-10 (ATLANTIC)    </t>
  </si>
  <si>
    <t xml:space="preserve">  SILVERSMITH CREEK         </t>
  </si>
  <si>
    <t xml:space="preserve">  SAN PABLO RIVER (IWW)     </t>
  </si>
  <si>
    <t xml:space="preserve">  SR-10 E.B.          </t>
  </si>
  <si>
    <t xml:space="preserve">  ORTEGA RIVER &amp; RD.        </t>
  </si>
  <si>
    <t xml:space="preserve">  BROWNS CREEK              </t>
  </si>
  <si>
    <t xml:space="preserve">  SR-105 (HECKSCHER)  </t>
  </si>
  <si>
    <t xml:space="preserve">  CLAPBOARD CREEK           </t>
  </si>
  <si>
    <t xml:space="preserve">  HAULOVER CREEK            </t>
  </si>
  <si>
    <t xml:space="preserve">  LITTLE POTTSBURG CREEK    </t>
  </si>
  <si>
    <t xml:space="preserve">  US-90 (SR-212)      </t>
  </si>
  <si>
    <t xml:space="preserve">  ST. JOHNS RV. &amp; ALT-US-1  </t>
  </si>
  <si>
    <t xml:space="preserve">  SR-10A (MATHEWS)    </t>
  </si>
  <si>
    <t xml:space="preserve">  SHERMAN CREEK             </t>
  </si>
  <si>
    <t xml:space="preserve">  HOGAN CREEK               </t>
  </si>
  <si>
    <t xml:space="preserve">  US-17 NB (SR-5)     </t>
  </si>
  <si>
    <t xml:space="preserve">  ST. JOHNS RIVER/HIGHLAND  </t>
  </si>
  <si>
    <t xml:space="preserve">  SR-228 (HART BDG.)  </t>
  </si>
  <si>
    <t xml:space="preserve">  US-ALT-1(SR228 WB)  </t>
  </si>
  <si>
    <t xml:space="preserve">  SR-228A WB          </t>
  </si>
  <si>
    <t xml:space="preserve">  SR-10               </t>
  </si>
  <si>
    <t xml:space="preserve">  SR-111 (EDGEWOOD)   </t>
  </si>
  <si>
    <t xml:space="preserve">  CEDAR RIVER               </t>
  </si>
  <si>
    <t xml:space="preserve">  MCCOY CREEK               </t>
  </si>
  <si>
    <t xml:space="preserve">  ST.JOHNS RIVER-W.CHANNEL  </t>
  </si>
  <si>
    <t xml:space="preserve">  BLOUNT ISLAND BLVD  </t>
  </si>
  <si>
    <t xml:space="preserve">  I-95 (SR-9)         </t>
  </si>
  <si>
    <t xml:space="preserve">  I-95 NB (SR-9)      </t>
  </si>
  <si>
    <t xml:space="preserve">  I-95 SB (SR-9)      </t>
  </si>
  <si>
    <t xml:space="preserve">  I-295 NB (SR-9A)    </t>
  </si>
  <si>
    <t xml:space="preserve">  NASSAU RIVER              </t>
  </si>
  <si>
    <t xml:space="preserve">  I-295 SB (SR-9A)    </t>
  </si>
  <si>
    <t xml:space="preserve">  I-295 SB (BUCKMAN)  </t>
  </si>
  <si>
    <t xml:space="preserve">  MONCRIEF ROAD       </t>
  </si>
  <si>
    <t xml:space="preserve">  SR-13 NB            </t>
  </si>
  <si>
    <t xml:space="preserve">  SR-115 NB           </t>
  </si>
  <si>
    <t xml:space="preserve">  US-ALT-1(SR228 EB)  </t>
  </si>
  <si>
    <t xml:space="preserve">  L. POTTSBURG CRK.&amp;SR-228  </t>
  </si>
  <si>
    <t xml:space="preserve">  SR-228A EB          </t>
  </si>
  <si>
    <t xml:space="preserve">  I-295 NB (BUCKMAN)  </t>
  </si>
  <si>
    <t xml:space="preserve">  SAN PABLO RIVER           </t>
  </si>
  <si>
    <t xml:space="preserve">  SERVICE RD.         </t>
  </si>
  <si>
    <t xml:space="preserve">  FISHING CREEK             </t>
  </si>
  <si>
    <t xml:space="preserve">  SR-134 (TIMUQUANA)  </t>
  </si>
  <si>
    <t xml:space="preserve">  SR-128 (SAN JUAN)   </t>
  </si>
  <si>
    <t xml:space="preserve">  SR-202 WB (JTB)     </t>
  </si>
  <si>
    <t xml:space="preserve">  SR-202 EB (JTB)     </t>
  </si>
  <si>
    <t xml:space="preserve">  DUNN CREEK &amp; CSXRR        </t>
  </si>
  <si>
    <t xml:space="preserve">  TERRAPIN CREEK            </t>
  </si>
  <si>
    <t xml:space="preserve">  CORMORANT BRANCH          </t>
  </si>
  <si>
    <t xml:space="preserve">  JULINGTON CREEK RD  </t>
  </si>
  <si>
    <t xml:space="preserve">  ALTA DRIVE          </t>
  </si>
  <si>
    <t xml:space="preserve">  MT. PLEASANT CREEK        </t>
  </si>
  <si>
    <t xml:space="preserve">  SR-116 W.B.         </t>
  </si>
  <si>
    <t xml:space="preserve">  ST.JOHNS RIV.&amp; MILL COVE  </t>
  </si>
  <si>
    <t xml:space="preserve">  I-295(9A) DAME PT.  </t>
  </si>
  <si>
    <t xml:space="preserve">  DAVE RAWLS ROAD     </t>
  </si>
  <si>
    <t xml:space="preserve">  SR-105 NB           </t>
  </si>
  <si>
    <t xml:space="preserve">  SR-13 SB (ACOSTA)   </t>
  </si>
  <si>
    <t xml:space="preserve">  SR-13 NB (ACOSTA)   </t>
  </si>
  <si>
    <t xml:space="preserve">  US-1 NB (SR-15)     </t>
  </si>
  <si>
    <t xml:space="preserve">  SR-21 S.B.          </t>
  </si>
  <si>
    <t xml:space="preserve">  GREENFIELD CREEK          </t>
  </si>
  <si>
    <t xml:space="preserve">  SR-116 E.B. &amp; W.B.  </t>
  </si>
  <si>
    <t xml:space="preserve">  PUCKETT CREEK             </t>
  </si>
  <si>
    <t xml:space="preserve">  SR-116 E.B.         </t>
  </si>
  <si>
    <t xml:space="preserve">  SR-116 EB           </t>
  </si>
  <si>
    <t xml:space="preserve">  SR-10 W.B.          </t>
  </si>
  <si>
    <t xml:space="preserve">  FT. GEORGE INLET          </t>
  </si>
  <si>
    <t xml:space="preserve">  SR-105 (FT GEORGE)  </t>
  </si>
  <si>
    <t xml:space="preserve">  SR-116 WB           </t>
  </si>
  <si>
    <t xml:space="preserve">  SISTERS CREEK             </t>
  </si>
  <si>
    <t xml:space="preserve">  US-90 WB (SR-212)   </t>
  </si>
  <si>
    <t xml:space="preserve">  US-90 EB (SR-212)   </t>
  </si>
  <si>
    <t xml:space="preserve">  SHAD CREEK                </t>
  </si>
  <si>
    <t xml:space="preserve">  SR-105 &amp; SR-A1A     </t>
  </si>
  <si>
    <t xml:space="preserve">  MILLERS CREEK             </t>
  </si>
  <si>
    <t xml:space="preserve">  TROUT RIVER BLVD    </t>
  </si>
  <si>
    <t xml:space="preserve">  BISCAYNE BLVD       </t>
  </si>
  <si>
    <t xml:space="preserve">  HARTS ROAD          </t>
  </si>
  <si>
    <t xml:space="preserve">  MYRTLE AVENUE       </t>
  </si>
  <si>
    <t xml:space="preserve">  ART MUSEUM DRIVE    </t>
  </si>
  <si>
    <t xml:space="preserve">  MARCO LAKE CANAL          </t>
  </si>
  <si>
    <t xml:space="preserve">  PUMPKIN HILL CREEK        </t>
  </si>
  <si>
    <t xml:space="preserve">  CEDAR POINT ROAD    </t>
  </si>
  <si>
    <t xml:space="preserve">  BAY STREET EAST     </t>
  </si>
  <si>
    <t xml:space="preserve">  St. Johns Creek           </t>
  </si>
  <si>
    <t xml:space="preserve">  Buck Island Bridge  </t>
  </si>
  <si>
    <t xml:space="preserve">  Pellicer Creek            </t>
  </si>
  <si>
    <t xml:space="preserve">  IWW Flagler Beach         </t>
  </si>
  <si>
    <t xml:space="preserve">  SR-100 WB           </t>
  </si>
  <si>
    <t xml:space="preserve">  SR-100 EB           </t>
  </si>
  <si>
    <t xml:space="preserve">  Clubhouse Waterway        </t>
  </si>
  <si>
    <t xml:space="preserve">  Palm Harbor Parkwy  </t>
  </si>
  <si>
    <t xml:space="preserve">  Intracoastal Waterway     </t>
  </si>
  <si>
    <t xml:space="preserve">  Palm Coast Parkway  </t>
  </si>
  <si>
    <t xml:space="preserve">  AMELIA RIVER              </t>
  </si>
  <si>
    <t xml:space="preserve">  SR-A1A / 200 WB     </t>
  </si>
  <si>
    <t xml:space="preserve">  SR-A1A / 200 EB     </t>
  </si>
  <si>
    <t xml:space="preserve">  NASSAU SOUND              </t>
  </si>
  <si>
    <t xml:space="preserve">  US-17-92            </t>
  </si>
  <si>
    <t xml:space="preserve">  CROSS FLA. BARGE CANAL    </t>
  </si>
  <si>
    <t xml:space="preserve">  ST JOHNS RIVER            </t>
  </si>
  <si>
    <t xml:space="preserve">  US 17 (SR 15)       </t>
  </si>
  <si>
    <t xml:space="preserve">  DUNNS CREEK               </t>
  </si>
  <si>
    <t xml:space="preserve">  SAN SEBASTIAN RIVER       </t>
  </si>
  <si>
    <t xml:space="preserve">  US-1 BUS. &amp; SR-5A   </t>
  </si>
  <si>
    <t xml:space="preserve">  SR-16(SHANDS BDG.)  </t>
  </si>
  <si>
    <t xml:space="preserve">  MATANZAS RIVER IWW        </t>
  </si>
  <si>
    <t xml:space="preserve">  SR-A1A (B.O.LIONS)  </t>
  </si>
  <si>
    <t xml:space="preserve">  MATANZAS RIVER            </t>
  </si>
  <si>
    <t xml:space="preserve">  SR-312 EB           </t>
  </si>
  <si>
    <t xml:space="preserve">  SR-206 CRESCENT     </t>
  </si>
  <si>
    <t xml:space="preserve">  KENTUCKY BRANCH           </t>
  </si>
  <si>
    <t xml:space="preserve">  MATANZAS INLET            </t>
  </si>
  <si>
    <t xml:space="preserve">  TOLOMATO RIV. IWW/VILANO  </t>
  </si>
  <si>
    <t xml:space="preserve">  SR-A1A (VILANO)     </t>
  </si>
  <si>
    <t xml:space="preserve">  SR-312 WB           </t>
  </si>
  <si>
    <t xml:space="preserve">  SR-207 S.B.         </t>
  </si>
  <si>
    <t xml:space="preserve">  SR-207 N.B.         </t>
  </si>
  <si>
    <t xml:space="preserve">  CR 13               </t>
  </si>
  <si>
    <t xml:space="preserve">  CR 210              </t>
  </si>
  <si>
    <t xml:space="preserve">  TOCOI CREEK               </t>
  </si>
  <si>
    <t xml:space="preserve">  ICWW/CLATTER BR RD/ROSCO  </t>
  </si>
  <si>
    <t xml:space="preserve">  Tomoka River              </t>
  </si>
  <si>
    <t xml:space="preserve">  SR-40 WB            </t>
  </si>
  <si>
    <t xml:space="preserve">  SR-415              </t>
  </si>
  <si>
    <t xml:space="preserve">  Old Dixie Highway   </t>
  </si>
  <si>
    <t xml:space="preserve">  US-92 EB            </t>
  </si>
  <si>
    <t xml:space="preserve">  Unsigned Creek            </t>
  </si>
  <si>
    <t xml:space="preserve">  Halifax River IWW         </t>
  </si>
  <si>
    <t xml:space="preserve">  Halifax River             </t>
  </si>
  <si>
    <t xml:space="preserve">  IWW Halifax River         </t>
  </si>
  <si>
    <t xml:space="preserve">  IWW Indian River          </t>
  </si>
  <si>
    <t xml:space="preserve">  Spruce Creek              </t>
  </si>
  <si>
    <t xml:space="preserve">  US-1SB              </t>
  </si>
  <si>
    <t xml:space="preserve">  Spruce Creek N Relief     </t>
  </si>
  <si>
    <t xml:space="preserve">  Spruce Creek N. Relief    </t>
  </si>
  <si>
    <t xml:space="preserve">  Rose Bay                  </t>
  </si>
  <si>
    <t xml:space="preserve">  SR-40 EB            </t>
  </si>
  <si>
    <t xml:space="preserve">  LPGA Blvd           </t>
  </si>
  <si>
    <t xml:space="preserve">  SR-430 WB           </t>
  </si>
  <si>
    <t xml:space="preserve">  SR-430 EB           </t>
  </si>
  <si>
    <t xml:space="preserve">  Murray Creek              </t>
  </si>
  <si>
    <t xml:space="preserve">  US-17-92 -St Johns River  </t>
  </si>
  <si>
    <t xml:space="preserve">  US-17-92-St Johns River   </t>
  </si>
  <si>
    <t xml:space="preserve">  Magnolia Avenue     </t>
  </si>
  <si>
    <t xml:space="preserve">  Old Dixie Hwy.      </t>
  </si>
  <si>
    <t xml:space="preserve">  Highbridge Road     </t>
  </si>
  <si>
    <t xml:space="preserve">  Bulow Creek               </t>
  </si>
  <si>
    <t xml:space="preserve">  Walter Boardman Ln  </t>
  </si>
  <si>
    <t xml:space="preserve">  East Indian River Relief  </t>
  </si>
  <si>
    <t xml:space="preserve">  East Island Access  </t>
  </si>
  <si>
    <t xml:space="preserve">  SR-44 over St Johns River  </t>
  </si>
  <si>
    <t xml:space="preserve">  SR-40 over St. Johns Ri.   </t>
  </si>
  <si>
    <t xml:space="preserve">  US-441 over Dora Canal     </t>
  </si>
  <si>
    <t xml:space="preserve">  US-441 WB over Dead River  </t>
  </si>
  <si>
    <t xml:space="preserve">  US-441 EB over Dead River  </t>
  </si>
  <si>
    <t xml:space="preserve">  SR-40 - Ocklawaha River    </t>
  </si>
  <si>
    <t xml:space="preserve">  4.0Mi E of CR-315          </t>
  </si>
  <si>
    <t xml:space="preserve">  4.2 Mi Northeast of CR-25  </t>
  </si>
  <si>
    <t xml:space="preserve">  3 Miles West of CR-452     </t>
  </si>
  <si>
    <t xml:space="preserve">  US-1 - Crane Cr &amp; City St  </t>
  </si>
  <si>
    <t xml:space="preserve">  US-1- Eau Gallie River     </t>
  </si>
  <si>
    <t xml:space="preserve">  2.85 Miles East of SR-3    </t>
  </si>
  <si>
    <t xml:space="preserve">  SR-401 SB - Barge Canal    </t>
  </si>
  <si>
    <t xml:space="preserve">  SR 520 WB Indian River     </t>
  </si>
  <si>
    <t xml:space="preserve">  SR-3 SB over Barge Canal   </t>
  </si>
  <si>
    <t xml:space="preserve">  SR-404 WB - Banana River   </t>
  </si>
  <si>
    <t xml:space="preserve">  SR-528 WB-St Johns River   </t>
  </si>
  <si>
    <t xml:space="preserve">  SR-528 WB - Indian River   </t>
  </si>
  <si>
    <t xml:space="preserve">  1.0MI E OF BANANA RIV DR   </t>
  </si>
  <si>
    <t xml:space="preserve">  SR-401 NB - Barge Canal    </t>
  </si>
  <si>
    <t xml:space="preserve">  SR 520 EB - Indian River   </t>
  </si>
  <si>
    <t xml:space="preserve">  SR-404 EB - Indian River   </t>
  </si>
  <si>
    <t xml:space="preserve">  SR-404 EB - Banana River   </t>
  </si>
  <si>
    <t xml:space="preserve">  SR-528 EB-St Johns River   </t>
  </si>
  <si>
    <t xml:space="preserve">  US-192 WB-Indian River     </t>
  </si>
  <si>
    <t xml:space="preserve">  US-192 EB - Indian River   </t>
  </si>
  <si>
    <t xml:space="preserve">  SR-518 - Indian River Rel  </t>
  </si>
  <si>
    <t xml:space="preserve">  SR-518 over Indian River   </t>
  </si>
  <si>
    <t xml:space="preserve">  SR-3 NB over Barge Canal   </t>
  </si>
  <si>
    <t xml:space="preserve">  US-1 over Turkey Creek     </t>
  </si>
  <si>
    <t xml:space="preserve">  SR-520 EB-St. Johns River  </t>
  </si>
  <si>
    <t xml:space="preserve">  SR-520 WB - Banana River   </t>
  </si>
  <si>
    <t xml:space="preserve">  SR-520 EB - Banana River   </t>
  </si>
  <si>
    <t xml:space="preserve">  SR-528 EB - Indian River   </t>
  </si>
  <si>
    <t xml:space="preserve">  SR-406 over Indian River   </t>
  </si>
  <si>
    <t xml:space="preserve">  US 192 WB over Indian Riv  </t>
  </si>
  <si>
    <t xml:space="preserve">  US-192 EB - Indian Riv     </t>
  </si>
  <si>
    <t xml:space="preserve">  KENNEDY SPACE CENTER       </t>
  </si>
  <si>
    <t xml:space="preserve">  8.6 MILES SOUTH OF US 1    </t>
  </si>
  <si>
    <t xml:space="preserve">  0.3 Mile West of SR-513    </t>
  </si>
  <si>
    <t xml:space="preserve">  1.239 MI. N. OF SR-16      </t>
  </si>
  <si>
    <t xml:space="preserve">  N. OF GREEN COVE SPRINGS   </t>
  </si>
  <si>
    <t xml:space="preserve">  S. OF ORANGE PARK          </t>
  </si>
  <si>
    <t xml:space="preserve">  SR-21/BLACK CREEK          </t>
  </si>
  <si>
    <t xml:space="preserve">  0.9 Mile S. of CR 220      </t>
  </si>
  <si>
    <t xml:space="preserve">  2.5 MI WEST OF US 17       </t>
  </si>
  <si>
    <t xml:space="preserve">  SR-211 OVER ORTEGA RIVER   </t>
  </si>
  <si>
    <t xml:space="preserve">  SR-211 OVER FISHWEIR CRK.  </t>
  </si>
  <si>
    <t xml:space="preserve">  US-17 OVER TROUT RIVER     </t>
  </si>
  <si>
    <t xml:space="preserve">  US-17 OVER BROWARD RIVER   </t>
  </si>
  <si>
    <t xml:space="preserve">  US-1 OVER RIBAULT RIVER    </t>
  </si>
  <si>
    <t xml:space="preserve">  US-1 OVER LTL.TROUT RIVER  </t>
  </si>
  <si>
    <t xml:space="preserve">  US-1 OVER ST. JOHNS RIVER  </t>
  </si>
  <si>
    <t xml:space="preserve">  SR-13 / GOODBYS LAKE       </t>
  </si>
  <si>
    <t xml:space="preserve">  SR-117 OVER MONCRIEF CRK.  </t>
  </si>
  <si>
    <t xml:space="preserve">  SR-115 OVER RIBAULT RIVER  </t>
  </si>
  <si>
    <t xml:space="preserve">  SR-115 OVER TROUT RIVER    </t>
  </si>
  <si>
    <t xml:space="preserve">  SR-10/ BIG POTTSBURG CRK.  </t>
  </si>
  <si>
    <t xml:space="preserve">  SR-10 / SILVERSMITH CREEK  </t>
  </si>
  <si>
    <t xml:space="preserve">  SR-10 EB/San Pablo River   </t>
  </si>
  <si>
    <t xml:space="preserve">  US-17 SB / ORTEGA RIVER    </t>
  </si>
  <si>
    <t xml:space="preserve">  US-17 NB / ORTEGA RIVER    </t>
  </si>
  <si>
    <t xml:space="preserve">  SR-105 OVER BROWNS CREEK   </t>
  </si>
  <si>
    <t xml:space="preserve">  SR-105 / CLAPBOARD CREEK   </t>
  </si>
  <si>
    <t xml:space="preserve">  SR-105 / HAULOVER CREEK    </t>
  </si>
  <si>
    <t xml:space="preserve">  US-90/LTL. POTTSBURG CRK.  </t>
  </si>
  <si>
    <t xml:space="preserve">  US-90/BIG POTTSBURG CREEK  </t>
  </si>
  <si>
    <t xml:space="preserve">  SR-10A / ST. JOHNS RIVER   </t>
  </si>
  <si>
    <t xml:space="preserve">  SR-A1A OVER SHERMAN CREEK  </t>
  </si>
  <si>
    <t xml:space="preserve">  US-A1 OVER ST.JOHNS RIVER  </t>
  </si>
  <si>
    <t xml:space="preserve">  SR-228A/ LITTLE POTTSBURG  </t>
  </si>
  <si>
    <t xml:space="preserve">  SR-228WB/L.POTTSBURG CRK.  </t>
  </si>
  <si>
    <t xml:space="preserve">  1.45 MILES EAST OF SR 9A   </t>
  </si>
  <si>
    <t xml:space="preserve">  I-95 SB / NASSAU RIVER     </t>
  </si>
  <si>
    <t xml:space="preserve">  I-95 SB / CEDAR CREEK      </t>
  </si>
  <si>
    <t xml:space="preserve">  I-295 OVER ST.JOHNS RIVER  </t>
  </si>
  <si>
    <t xml:space="preserve">  SR-228EB/L. POTTSBURG CRK  </t>
  </si>
  <si>
    <t xml:space="preserve">  SR-21 NB OVER CEDAR RIVER  </t>
  </si>
  <si>
    <t xml:space="preserve">  I-95 NB / NASSAU RIVER     </t>
  </si>
  <si>
    <t xml:space="preserve">  I-95 NB / CEDAR CREEK      </t>
  </si>
  <si>
    <t xml:space="preserve">  0.5 MI. E. OF I-95         </t>
  </si>
  <si>
    <t xml:space="preserve">  SVC. RD./ SAN PABLO RIVER  </t>
  </si>
  <si>
    <t xml:space="preserve">  I-295 / TROUT RIVER        </t>
  </si>
  <si>
    <t xml:space="preserve">  I-295 OVER CSXRR           </t>
  </si>
  <si>
    <t xml:space="preserve">  SR-134 / FISHING CREEK     </t>
  </si>
  <si>
    <t xml:space="preserve">  TIMUQUANA RD./ORTEGA RIV.  </t>
  </si>
  <si>
    <t xml:space="preserve">  0.15 MI. W. OF LAKESHORE   </t>
  </si>
  <si>
    <t xml:space="preserve">  0.3 MI.E.OF SAN PABLO RD.  </t>
  </si>
  <si>
    <t xml:space="preserve">  I-295 SB (SR-9A)/DUNN CRK  </t>
  </si>
  <si>
    <t xml:space="preserve">  I-295 NB (SR-9A)/DUNN CRK  </t>
  </si>
  <si>
    <t xml:space="preserve">  100FT E OF CORMORANT DR    </t>
  </si>
  <si>
    <t xml:space="preserve">  1.3 MI NW OF NEW BERLIN    </t>
  </si>
  <si>
    <t xml:space="preserve">  0.1 MI.W.OF HAMMOCK CIR    </t>
  </si>
  <si>
    <t xml:space="preserve">  2.1 MI.S.OF HECKSCHER DR.  </t>
  </si>
  <si>
    <t xml:space="preserve">  1.2 MILES EAST OF SR 9A    </t>
  </si>
  <si>
    <t xml:space="preserve">  SR-105 NB/SAN CARLOS CRK.  </t>
  </si>
  <si>
    <t xml:space="preserve">  SR-105 SB/SAN CARLOS CRK.  </t>
  </si>
  <si>
    <t xml:space="preserve">  SR-13 SB/ ST. JOHNS RIVER  </t>
  </si>
  <si>
    <t xml:space="preserve">  SR-13 NB/ ST. JOHNS RIVER  </t>
  </si>
  <si>
    <t xml:space="preserve">  I-95 OVER ST. JOHNS RIVER  </t>
  </si>
  <si>
    <t xml:space="preserve">  SR-21 SB OVER CEDAR RIVER  </t>
  </si>
  <si>
    <t xml:space="preserve">  WONDERWOOD/GREENFIELD CRK  </t>
  </si>
  <si>
    <t xml:space="preserve">  Wonderwood over ICWW       </t>
  </si>
  <si>
    <t xml:space="preserve">  WONDERWD./PUCKETT CK.      </t>
  </si>
  <si>
    <t xml:space="preserve">  I-95 OVER TROUT RIVER      </t>
  </si>
  <si>
    <t xml:space="preserve">  US-17 OVER NASSAU RIVER    </t>
  </si>
  <si>
    <t xml:space="preserve">  0.1 Mi. W Of Hammock Cir   </t>
  </si>
  <si>
    <t xml:space="preserve">  SR-10 WB/SAN PABLO RIVER   </t>
  </si>
  <si>
    <t xml:space="preserve">  SR-105 / FT. GEORGE INLET  </t>
  </si>
  <si>
    <t xml:space="preserve">  SR-116 WB WONDERWOOD       </t>
  </si>
  <si>
    <t xml:space="preserve">  SR-116 EB &amp; JONES CREEK    </t>
  </si>
  <si>
    <t xml:space="preserve">  SR-105 OVER SISTERS CREEK  </t>
  </si>
  <si>
    <t xml:space="preserve">  US-90 / INTRACOASTAL  WW   </t>
  </si>
  <si>
    <t xml:space="preserve">  US-90 / INTRACOASTAL WW    </t>
  </si>
  <si>
    <t xml:space="preserve">  SR-105 OVER SHAD CREEK     </t>
  </si>
  <si>
    <t xml:space="preserve">  SR-105 OVER BROWARD RIVER  </t>
  </si>
  <si>
    <t xml:space="preserve">  SR-10 / MILLERS CREEK      </t>
  </si>
  <si>
    <t xml:space="preserve">  SR-10/LTL. POTTSBURG CRK.  </t>
  </si>
  <si>
    <t xml:space="preserve">  0.3 MI W OF CLEVELAND RD   </t>
  </si>
  <si>
    <t xml:space="preserve">  1.9 MI NORTH OF SR 104     </t>
  </si>
  <si>
    <t xml:space="preserve">  0.6 MI NORTH OF DUNN AVE   </t>
  </si>
  <si>
    <t xml:space="preserve">  0.2 MI NORTH OF FOREST ST  </t>
  </si>
  <si>
    <t xml:space="preserve">  0.6 MI SOUTH OF SR 10      </t>
  </si>
  <si>
    <t xml:space="preserve">  1.8 MI EAST OF US 1        </t>
  </si>
  <si>
    <t xml:space="preserve">  100 FT N OF SORRENTO RD    </t>
  </si>
  <si>
    <t xml:space="preserve">  .5MI E OF PUMPKIN HILL RD  </t>
  </si>
  <si>
    <t xml:space="preserve">  150 FT W OF LAFAYETTE ST   </t>
  </si>
  <si>
    <t xml:space="preserve">  Buck Island Br/St Johns    </t>
  </si>
  <si>
    <t xml:space="preserve">  US-1 SB - Pellicer Creek   </t>
  </si>
  <si>
    <t xml:space="preserve">  US-1 NB - Pellicer Creek   </t>
  </si>
  <si>
    <t xml:space="preserve">  SR-100 WB over IWW         </t>
  </si>
  <si>
    <t xml:space="preserve">  SR-100 EB over IWW         </t>
  </si>
  <si>
    <t xml:space="preserve">  1.0 MILES SOUTH of US-1    </t>
  </si>
  <si>
    <t xml:space="preserve">  0.1Mi N of Clubhouse Dr.   </t>
  </si>
  <si>
    <t xml:space="preserve">  2.7 Miles E of I-95        </t>
  </si>
  <si>
    <t xml:space="preserve">  FL. - GA. STATE LINE       </t>
  </si>
  <si>
    <t xml:space="preserve">  FL. - GA. LINE             </t>
  </si>
  <si>
    <t xml:space="preserve">  SR-A1A/200 WB / AMELIA R.  </t>
  </si>
  <si>
    <t xml:space="preserve">  SR-A1A/200 EB / AMELIA R.  </t>
  </si>
  <si>
    <t xml:space="preserve">  10 MI. S. OF FERNANDINA    </t>
  </si>
  <si>
    <t xml:space="preserve">  9.6 MI. S. OF SR-20        </t>
  </si>
  <si>
    <t xml:space="preserve">  PALATKA 0.7 MI S OF SR 20  </t>
  </si>
  <si>
    <t xml:space="preserve">  2.3 MI. N. OF PALATKA      </t>
  </si>
  <si>
    <t xml:space="preserve">  8.3 MI. S. OF PALATKA      </t>
  </si>
  <si>
    <t xml:space="preserve">  US-17-92 -St. Johns River  </t>
  </si>
  <si>
    <t xml:space="preserve">  IN ST. AUGUSTINE           </t>
  </si>
  <si>
    <t xml:space="preserve">  2 MI. S. OF SR-16          </t>
  </si>
  <si>
    <t xml:space="preserve">  SR-13 SB/ JULINGTON CREEK  </t>
  </si>
  <si>
    <t xml:space="preserve">  5 MI.E.OF GREEN COVE SPR.  </t>
  </si>
  <si>
    <t xml:space="preserve">  0.58 MI.S.OF VILANO BDG.   </t>
  </si>
  <si>
    <t xml:space="preserve">  S. OF ST. AUGUSTINE        </t>
  </si>
  <si>
    <t xml:space="preserve">  0.1 MI W OF SR-A1A         </t>
  </si>
  <si>
    <t xml:space="preserve">  2 MI. S. OF SWITZERLAND    </t>
  </si>
  <si>
    <t xml:space="preserve">  SR-A1A / MATANZAS INLET    </t>
  </si>
  <si>
    <t xml:space="preserve">  SR-13 NB/ JULINGTON CREEK  </t>
  </si>
  <si>
    <t xml:space="preserve">  VILANO BEACH               </t>
  </si>
  <si>
    <t xml:space="preserve">  SR-312 WB over Matanzas R  </t>
  </si>
  <si>
    <t xml:space="preserve">  0.3 MI. W. OF US-1         </t>
  </si>
  <si>
    <t xml:space="preserve">  1 MI. E. OF HASTINGS       </t>
  </si>
  <si>
    <t xml:space="preserve">  1MI. E. OF HASTINGS        </t>
  </si>
  <si>
    <t xml:space="preserve">  0.8 MI S OF SR 16          </t>
  </si>
  <si>
    <t xml:space="preserve">  2.2 MI NORTH OF CR 214     </t>
  </si>
  <si>
    <t xml:space="preserve">  5.5 MI NE OF US 1          </t>
  </si>
  <si>
    <t xml:space="preserve">  US-1 SB over FECRR         </t>
  </si>
  <si>
    <t xml:space="preserve">  SR-40 WB -Tomoka River     </t>
  </si>
  <si>
    <t xml:space="preserve">  SR-46 - St. Johns River    </t>
  </si>
  <si>
    <t xml:space="preserve">  I-95 SB - Tomoka  R.       </t>
  </si>
  <si>
    <t xml:space="preserve">  I-95 NB - Tomoka R.        </t>
  </si>
  <si>
    <t xml:space="preserve">  1.0 Mi N of SR-40          </t>
  </si>
  <si>
    <t xml:space="preserve">  1.4 Mi N of SR-40          </t>
  </si>
  <si>
    <t xml:space="preserve">  SR-415 - St. Johns River   </t>
  </si>
  <si>
    <t xml:space="preserve">  SR-40 over IWW             </t>
  </si>
  <si>
    <t xml:space="preserve">  SR-A1A over Halifax River  </t>
  </si>
  <si>
    <t xml:space="preserve">  SR-44 - Indian River       </t>
  </si>
  <si>
    <t xml:space="preserve">  US-1 SB - Spruce Creek     </t>
  </si>
  <si>
    <t xml:space="preserve">  US-1 NB - Spruce Creek     </t>
  </si>
  <si>
    <t xml:space="preserve">  US-1 SB-Spruce Creek       </t>
  </si>
  <si>
    <t xml:space="preserve">  US-1 SB over Rose Bay      </t>
  </si>
  <si>
    <t xml:space="preserve">  US-1 NB over Rose Bay      </t>
  </si>
  <si>
    <t xml:space="preserve">  SR-40 EB - Tomoka River    </t>
  </si>
  <si>
    <t xml:space="preserve">  SR-430 WB - Halifax River  </t>
  </si>
  <si>
    <t xml:space="preserve">  SR-430 EB - Halifax River  </t>
  </si>
  <si>
    <t xml:space="preserve">  4.3 Mi North of SR-44      </t>
  </si>
  <si>
    <t xml:space="preserve">  US-1 SB - Tomoka River     </t>
  </si>
  <si>
    <t xml:space="preserve">  US-1 NB - Tomoka River     </t>
  </si>
  <si>
    <t xml:space="preserve">  US-92 WB - Halifax Ri IWW  </t>
  </si>
  <si>
    <t xml:space="preserve">  US-92 EB - Halifax River   </t>
  </si>
  <si>
    <t xml:space="preserve">  I-4WB-US-17-92 St Johns R  </t>
  </si>
  <si>
    <t xml:space="preserve">  I-4EB-US-17-92 St Johns R  </t>
  </si>
  <si>
    <t xml:space="preserve">  0.2 Mi East of US-1        </t>
  </si>
  <si>
    <t xml:space="preserve">  0.4 mi S of Addison Drive  </t>
  </si>
  <si>
    <t xml:space="preserve">  0.3 Mile West of SR-A1A    </t>
  </si>
  <si>
    <t xml:space="preserve">  0.4 Mile West of  I-95     </t>
  </si>
  <si>
    <t xml:space="preserve">  0.25 Mi E of US-1 SR-5     </t>
  </si>
  <si>
    <t xml:space="preserve">  0.8 Mi. N of Pine Tree Dr  </t>
  </si>
  <si>
    <t xml:space="preserve">  0.5 Mi. N of Pine Tree Ln  </t>
  </si>
  <si>
    <t xml:space="preserve">  1.0 Mi E of Old Dixie Hwy  </t>
  </si>
  <si>
    <t xml:space="preserve">  Eastside of Lyons Bridge   </t>
  </si>
  <si>
    <t>30-03-20.80N</t>
  </si>
  <si>
    <t>29-06-13.26N</t>
  </si>
  <si>
    <t>29-06-13.15N</t>
  </si>
  <si>
    <t>29-00-31.53N</t>
  </si>
  <si>
    <t>29-59-06.29N</t>
  </si>
  <si>
    <t>081-33-57.28W</t>
  </si>
  <si>
    <t xml:space="preserve">  ST. MARY S RIVER          </t>
  </si>
  <si>
    <t>I-95 (SBL)</t>
  </si>
  <si>
    <t>ST MARY'S RIVER</t>
  </si>
  <si>
    <t>13 - Gerogia</t>
  </si>
  <si>
    <t>039 - Camden County</t>
  </si>
  <si>
    <t xml:space="preserve">  I-95 / ST. MARY'S RIVER    </t>
  </si>
  <si>
    <t>GA - FL LSTATE LINE</t>
  </si>
  <si>
    <t>NBI 40 Navigation Horizontal Clearance (feet)</t>
  </si>
  <si>
    <t>NBI 39 Navigation Vertical Clearance (feet)</t>
  </si>
  <si>
    <t>30-19-19.60N</t>
  </si>
  <si>
    <t>081-35-56.12W</t>
  </si>
  <si>
    <t xml:space="preserve">  University Blvd     </t>
  </si>
  <si>
    <t xml:space="preserve">  Arlington River           </t>
  </si>
  <si>
    <t xml:space="preserve">  .5 Miles South of SR-115   </t>
  </si>
  <si>
    <t>NBI 8                              Structure                            Number</t>
  </si>
  <si>
    <t>NBI 1                            State</t>
  </si>
  <si>
    <t>NBI 22                                                              Owner Agency</t>
  </si>
  <si>
    <t>NBI 27                                       Year Built</t>
  </si>
  <si>
    <t>Latitude</t>
  </si>
  <si>
    <t>Longitude</t>
  </si>
  <si>
    <t>Name</t>
  </si>
  <si>
    <t>Description</t>
  </si>
  <si>
    <t>BRIDGE CODE for kmz</t>
  </si>
  <si>
    <t>Ped</t>
  </si>
  <si>
    <t>Pipe</t>
  </si>
  <si>
    <t>Column1</t>
  </si>
  <si>
    <t>081-38-44.84W</t>
  </si>
  <si>
    <t>DATE VERIFIED</t>
  </si>
  <si>
    <t>VERIFIER MEMBER NUMBER</t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</si>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</sst>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#,##0.0000"/>
    <numFmt numFmtId="166" formatCode="0.00000"/>
    <numFmt numFmtId="167" formatCode="#,##0.00000"/>
    <numFmt numFmtId="169" formatCode="mm/dd/yy;@"/>
    <numFmt numFmtId="170" formatCode="0_);\(0\)"/>
  </numFmts>
  <fonts count="8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66FF99"/>
        <bgColor theme="4"/>
      </patternFill>
    </fill>
    <fill>
      <patternFill patternType="solid">
        <fgColor rgb="FF66FF99"/>
        <bgColor indexed="64"/>
      </patternFill>
    </fill>
    <fill>
      <patternFill patternType="solid">
        <fgColor rgb="FF99FF99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theme="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A6A6A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6" fontId="6" fillId="4" borderId="2" xfId="0" applyNumberFormat="1" applyFont="1" applyFill="1" applyBorder="1" applyAlignment="1">
      <alignment horizontal="center" vertical="center" wrapText="1"/>
    </xf>
    <xf numFmtId="166" fontId="6" fillId="4" borderId="3" xfId="0" applyNumberFormat="1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" fontId="6" fillId="4" borderId="7" xfId="0" applyNumberFormat="1" applyFont="1" applyFill="1" applyBorder="1" applyAlignment="1">
      <alignment horizontal="center" vertical="center" wrapText="1"/>
    </xf>
    <xf numFmtId="167" fontId="2" fillId="8" borderId="7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1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9" fontId="7" fillId="9" borderId="3" xfId="0" applyNumberFormat="1" applyFont="1" applyFill="1" applyBorder="1" applyAlignment="1">
      <alignment horizontal="center" vertical="center" wrapText="1"/>
    </xf>
    <xf numFmtId="170" fontId="7" fillId="9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70" formatCode="0_);\(0\)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numFmt numFmtId="169" formatCode="mm/dd/yy;@"/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6" formatCode="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</dxf>
    <dxf>
      <border>
        <top style="thin">
          <color theme="0" tint="-0.34998626667073579"/>
        </top>
      </border>
    </dxf>
    <dxf>
      <border>
        <bottom style="thin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color rgb="FF0000FF"/>
      </font>
      <numFmt numFmtId="1" formatCode="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0000FF"/>
      </font>
      <numFmt numFmtId="1" formatCode="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0000FF"/>
      </font>
      <numFmt numFmtId="1" formatCode="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0000FF"/>
      </font>
      <numFmt numFmtId="1" formatCode="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0000FF"/>
      </font>
      <numFmt numFmtId="167" formatCode="#,##0.0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0000FF"/>
      </font>
      <numFmt numFmtId="1" formatCode="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#,##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numFmt numFmtId="164" formatCode="0.0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rgb="FFA6A6A6"/>
        </top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ill>
        <patternFill patternType="none">
          <bgColor auto="1"/>
        </patternFill>
      </fill>
    </dxf>
    <dxf>
      <border>
        <bottom style="thin">
          <color rgb="FFA6A6A6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colors>
    <mruColors>
      <color rgb="FFCC99FF"/>
      <color rgb="FF0000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774A1-7BAC-4CDE-A8D8-7286DE04BD48}" name="Table1" displayName="Table1" ref="A1:AN304" totalsRowShown="0" headerRowDxfId="44" dataDxfId="41" headerRowBorderDxfId="43" tableBorderDxfId="40" totalsRowBorderDxfId="42">
  <autoFilter ref="A1:AN304" xr:uid="{3AF774A1-7BAC-4CDE-A8D8-7286DE04BD48}"/>
  <sortState xmlns:xlrd2="http://schemas.microsoft.com/office/spreadsheetml/2017/richdata2" ref="A2:AN304">
    <sortCondition ref="AB1:AB304"/>
  </sortState>
  <tableColumns count="40">
    <tableColumn id="1" xr3:uid="{F648C1EF-D01E-4190-98EA-3016E3A31DEC}" name="Latitude" dataDxfId="39"/>
    <tableColumn id="2" xr3:uid="{43A9AB38-E54F-4A0B-9201-8F578D5BDA2E}" name="Longitude" dataDxfId="38"/>
    <tableColumn id="3" xr3:uid="{C59EED29-48C2-4CC3-9A80-0EA2833998E6}" name="Name" dataDxfId="37"/>
    <tableColumn id="4" xr3:uid="{9E9FE4B3-CBED-4B4A-9576-65AB3041902B}" name="Description" dataDxfId="36"/>
    <tableColumn id="5" xr3:uid="{3ECD1759-BDB1-4CBD-981B-B9FDF8044AE1}" name="District 7 Bridge File Number" dataDxfId="35"/>
    <tableColumn id="6" xr3:uid="{B63B3CDD-A4B9-477D-946A-27A52A6AE977}" name="District 7 Bridge File Ext" dataDxfId="34"/>
    <tableColumn id="7" xr3:uid="{8E96E9B3-C8E3-4E7E-AE02-7F9B22C3BDEA}" name="Direction (Mulitple Structures)" dataDxfId="33"/>
    <tableColumn id="8" xr3:uid="{E2EA7AD0-3A1A-47B5-B967-DA9583026EC6}" name="Note on Status" dataDxfId="32"/>
    <tableColumn id="38" xr3:uid="{E7FED63F-1E8A-4D54-8748-56331D1A6F13}" name="DATE VERIFIED" dataDxfId="1"/>
    <tableColumn id="39" xr3:uid="{4B4A3ED5-8C0C-41A6-BB88-1B1DE5F139FF}" name="VERIFIER MEMBER NUMBER" dataDxfId="0"/>
    <tableColumn id="40" xr3:uid="{FAFB9886-B606-44A4-A575-E3015B23F917}" name="DISCREPANCY" dataDxfId="31"/>
    <tableColumn id="9" xr3:uid="{1F2A4A72-1240-408E-9389-1CD9E61BB46B}" name="NBI 8                              Structure                            Number" dataDxfId="30"/>
    <tableColumn id="10" xr3:uid="{4017729A-02E5-4FED-B3C5-DF5F980B7D7A}" name="NBI 38 Navigation Control" dataDxfId="29"/>
    <tableColumn id="11" xr3:uid="{89C79BE8-DE77-4BC1-B862-B94EF091B33F}" name="CG Bridge Official Name" dataDxfId="28"/>
    <tableColumn id="12" xr3:uid="{4070A821-86DF-468F-8AE7-744EE43DCB23}" name="CG Bridge Local Name" dataDxfId="27"/>
    <tableColumn id="13" xr3:uid="{48E0DE2E-DBDF-4BAE-AD90-9B461BAB0D24}" name="NBI 7 Facility Carried" dataDxfId="26"/>
    <tableColumn id="14" xr3:uid="{096950BA-AE49-4CAD-A193-F1E19E26736C}" name="CG Bridge Waterway" dataDxfId="25"/>
    <tableColumn id="15" xr3:uid="{287395E6-0546-4535-AE89-60C566A1A66C}" name="CG Mile Marker" dataDxfId="24"/>
    <tableColumn id="16" xr3:uid="{40F06683-486A-46B2-8744-B77A91B51158}" name="NBI 6A Features Intersected" dataDxfId="23"/>
    <tableColumn id="17" xr3:uid="{A32F9AE3-F71C-490E-BFCD-FFCDE56B1E91}" name="CG State" dataDxfId="22"/>
    <tableColumn id="18" xr3:uid="{01C4312D-2286-48CD-A4A4-9CE7F1329662}" name="NBI 1                            State" dataDxfId="21"/>
    <tableColumn id="19" xr3:uid="{6E5086F3-337B-47B9-AE8E-85332CF7972A}" name="CG County" dataDxfId="20"/>
    <tableColumn id="20" xr3:uid="{8894708A-AAD0-4BAF-9F93-01695C1BA041}" name="NBI 3 County" dataDxfId="19"/>
    <tableColumn id="21" xr3:uid="{DF908006-BEB8-4670-94A5-ED0AC0C96CAD}" name="NBI 9 Narrative Description of Location" dataDxfId="18"/>
    <tableColumn id="22" xr3:uid="{0C451D29-2A1F-4F1C-971E-5E2428B3F023}" name="CG Bridge Type" dataDxfId="17"/>
    <tableColumn id="23" xr3:uid="{4D81EB75-F0D2-4A4E-A19B-B24F0B3A24E1}" name="CG Traffic Type" dataDxfId="16"/>
    <tableColumn id="24" xr3:uid="{18477F6D-DB60-406F-8E77-867A4F577EA5}" name="NBI 42A Service on Bridge" dataDxfId="15"/>
    <tableColumn id="25" xr3:uid="{8B8CD05D-A007-4BF6-8E2F-3566A3625759}" name="RESPONSIBLE COAST GUARD SECTOR" dataDxfId="14"/>
    <tableColumn id="26" xr3:uid="{87FA1694-691B-432C-96F7-EDA4CB50C21D}" name="CG Horizontal Clearance (feet)" dataDxfId="13"/>
    <tableColumn id="27" xr3:uid="{6DA77BF0-463D-4DA1-93B8-532759A8366A}" name="NBI 40 Navigation Horizontal Clearance (feet)" dataDxfId="12"/>
    <tableColumn id="28" xr3:uid="{DDAB0CDD-DE23-448B-B877-8BB15430ADAD}" name="CG MHW Vertical Clearance (feet)" dataDxfId="11"/>
    <tableColumn id="29" xr3:uid="{2DDE63E9-6EC5-4B37-9C74-CDA0C196480A}" name="CG NHW Vertical Clearance (feet)" dataDxfId="10"/>
    <tableColumn id="30" xr3:uid="{56AE5867-CA90-45CB-AECE-84326B1B75FD}" name="NBI 39 Navigation Vertical Clearance (feet)" dataDxfId="9"/>
    <tableColumn id="31" xr3:uid="{AC3E74D0-027E-458E-93CF-C2429EF8DCAD}" name="CG Bridge Owner" dataDxfId="8"/>
    <tableColumn id="32" xr3:uid="{59BA2E63-28A4-4777-9564-9F9FD3884A59}" name="NBI 22                                                              Owner Agency" dataDxfId="7"/>
    <tableColumn id="33" xr3:uid="{D96B10F6-95AD-4B39-AAF0-2739ECBE7A1D}" name="NBI 27                                       Year Built" dataDxfId="6"/>
    <tableColumn id="34" xr3:uid="{E75CF160-3812-4A15-B40C-21E1D6B98FFC}" name="Latitude Located" dataDxfId="5"/>
    <tableColumn id="35" xr3:uid="{D97FEA3B-D54F-4FC4-9570-1AE1E4372DEA}" name="Longitude Located" dataDxfId="4"/>
    <tableColumn id="36" xr3:uid="{62EE3B0C-B3E9-46D7-921E-502AA5F03716}" name="NBI 16            Decimal Latitude" dataDxfId="3"/>
    <tableColumn id="37" xr3:uid="{BE8E9DD5-4052-4EC1-B288-76D1B6BEFA7E}" name="NBI 17            Decimal Longitude" dataDxfId="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1151A2-2BB7-425A-9263-D3851F2A727F}" name="Table13" displayName="Table13" ref="A1:AQ169" totalsRowShown="0" headerRowDxfId="140" dataDxfId="138" headerRowBorderDxfId="139" tableBorderDxfId="137" totalsRowBorderDxfId="136">
  <autoFilter ref="A1:AQ169" xr:uid="{3AF774A1-7BAC-4CDE-A8D8-7286DE04BD48}"/>
  <sortState xmlns:xlrd2="http://schemas.microsoft.com/office/spreadsheetml/2017/richdata2" ref="A2:AK169">
    <sortCondition ref="J1:J169"/>
  </sortState>
  <tableColumns count="43">
    <tableColumn id="1" xr3:uid="{702DFB3D-773F-4CFB-9F4F-ED2E35D5959A}" name="Latitude" dataDxfId="135"/>
    <tableColumn id="2" xr3:uid="{433EDF1F-45BB-4DAE-987D-050177918A66}" name="Longitude" dataDxfId="134"/>
    <tableColumn id="3" xr3:uid="{BEF9EE50-905B-4EA2-B3DB-BEA985F70371}" name="Name" dataDxfId="133"/>
    <tableColumn id="4" xr3:uid="{7DD38695-09CB-47A0-A05B-9D5BC2338461}" name="Description" dataDxfId="132"/>
    <tableColumn id="5" xr3:uid="{AF135675-0273-4321-BC12-6E29774F7CC2}" name="District 7 Bridge File Number" dataDxfId="131"/>
    <tableColumn id="6" xr3:uid="{4D38685D-C037-4763-9BEE-A8BF1041DBA3}" name="District 7 Bridge File Ext" dataDxfId="130"/>
    <tableColumn id="7" xr3:uid="{C3FCB528-5042-43AC-B154-CF73DCD73641}" name="Direction (Mulitple Structures)" dataDxfId="129"/>
    <tableColumn id="8" xr3:uid="{C10C5787-25E1-4877-8596-19B57A7F5A3B}" name="Note on Status" dataDxfId="128"/>
    <tableColumn id="9" xr3:uid="{14EAA9B0-C9D0-4497-987C-ACAEDD54FEB0}" name="NBI 8                              Structure                            Number" dataDxfId="127"/>
    <tableColumn id="10" xr3:uid="{92C43608-703B-4F19-A9C1-407130C77D8E}" name="NBI 38 Navigation Control" dataDxfId="126"/>
    <tableColumn id="11" xr3:uid="{8F723CA9-B641-4DD1-9583-2936DB49CD8A}" name="CG Bridge Official Name" dataDxfId="125"/>
    <tableColumn id="12" xr3:uid="{E2901E9D-859C-443C-AEE2-ABE62C2E6C33}" name="CG Bridge Local Name" dataDxfId="124"/>
    <tableColumn id="13" xr3:uid="{2F8AA7AC-966C-4D10-99F1-5CDD401A3C34}" name="NBI 7 Facility Carried" dataDxfId="123"/>
    <tableColumn id="14" xr3:uid="{E8D1DC2E-9E29-4541-8331-A22622A0D6BA}" name="CG Bridge Waterway" dataDxfId="122"/>
    <tableColumn id="15" xr3:uid="{E92C8B87-C3AA-4272-B2BE-0EDED3BC48BB}" name="CG Mile Marker" dataDxfId="121"/>
    <tableColumn id="16" xr3:uid="{B985CDF2-F87B-4AB9-910F-95F2B5607417}" name="NBI 6A Features Intersected" dataDxfId="120"/>
    <tableColumn id="17" xr3:uid="{23980F5C-2BA5-4DE5-A904-014FE81E37CA}" name="CG State" dataDxfId="119"/>
    <tableColumn id="18" xr3:uid="{D29A11B6-08FF-4CB8-97B5-266A239C355B}" name="NBI 1                            State" dataDxfId="118"/>
    <tableColumn id="19" xr3:uid="{CE8B7CD8-0DD2-4DCD-8289-6D340FB3093F}" name="CG County" dataDxfId="117"/>
    <tableColumn id="20" xr3:uid="{E89963E4-8F21-4509-85AA-8A185FE741B3}" name="NBI 3 County" dataDxfId="116"/>
    <tableColumn id="21" xr3:uid="{9804FAC5-0B92-48F3-A59B-A647E9FF34A4}" name="NBI 9 Narrative Description of Location" dataDxfId="115"/>
    <tableColumn id="22" xr3:uid="{0CE7006B-5590-48C1-8CCC-013B6C9DAC04}" name="CG Bridge Type" dataDxfId="114"/>
    <tableColumn id="23" xr3:uid="{A011FA60-9CD4-4D71-A339-F1166AF71F06}" name="CG Traffic Type" dataDxfId="113"/>
    <tableColumn id="24" xr3:uid="{BD278751-76C3-4589-A977-8338D8F01763}" name="NBI 42A Service on Bridge" dataDxfId="112"/>
    <tableColumn id="25" xr3:uid="{351D1F3B-3479-43AB-BC7A-FC82167166B6}" name="RESPONSIBLE COAST GUARD SECTOR" dataDxfId="111"/>
    <tableColumn id="26" xr3:uid="{900E49F9-47B3-4E27-88A6-F9BDD0F89E50}" name="CG Horizontal Clearance (feet)" dataDxfId="110"/>
    <tableColumn id="27" xr3:uid="{6BE45629-247B-44D3-9E26-5CBC59E65473}" name="NBI 40 Navigation Horizontal Clearance (feet)" dataDxfId="109"/>
    <tableColumn id="28" xr3:uid="{B705F93B-234F-4E33-9556-042899499BF9}" name="CG MHW Vertical Clearance (feet)" dataDxfId="108"/>
    <tableColumn id="29" xr3:uid="{AC41339A-FFE1-4E4F-9D02-F0A7913A45D1}" name="CG NHW Vertical Clearance (feet)" dataDxfId="107"/>
    <tableColumn id="30" xr3:uid="{5F97EA2A-07B6-4BBB-886A-067383669366}" name="NBI 39 Navigation Vertical Clearance (feet)" dataDxfId="106"/>
    <tableColumn id="31" xr3:uid="{8F638166-4686-4991-B505-3E4D9E463256}" name="CG Bridge Owner" dataDxfId="105"/>
    <tableColumn id="32" xr3:uid="{B95A6178-E998-4C35-91FB-2000EC901735}" name="NBI 22                                                              Owner Agency" dataDxfId="104"/>
    <tableColumn id="33" xr3:uid="{A92B5A97-5001-4A8E-9421-398862564CAD}" name="NBI 27                                       Year Built" dataDxfId="103"/>
    <tableColumn id="34" xr3:uid="{6C75C5C5-4B94-454A-BBA2-4C2F7DE212F8}" name="Latitude Located" dataDxfId="102"/>
    <tableColumn id="35" xr3:uid="{8DA2C764-82BF-4E6E-8FBF-49C7653F8625}" name="Longitude Located" dataDxfId="101"/>
    <tableColumn id="36" xr3:uid="{C595B14F-97D3-449A-8533-EDDCD74BD0F6}" name="NBI 16            Decimal Latitude" dataDxfId="100"/>
    <tableColumn id="37" xr3:uid="{741D6661-7AFB-4734-B292-C5FD62049C85}" name="NBI 17            Decimal Longitude" dataDxfId="99"/>
    <tableColumn id="38" xr3:uid="{C234D53D-4172-464F-B9E3-5E3A9520706E}" name="BRIDGE CODE for kmz" dataDxfId="98">
      <calculatedColumnFormula>J2+SUM(Table13[[#This Row],[Highway]:[Pipe]])</calculatedColumnFormula>
    </tableColumn>
    <tableColumn id="39" xr3:uid="{72F6C67D-E5AD-4254-BA41-9376E1E1F666}" name="Column1" dataDxfId="97"/>
    <tableColumn id="40" xr3:uid="{DB3985CF-026C-44DD-A367-BE9E76DE8631}" name="Highway" dataDxfId="96">
      <calculatedColumnFormula>IF(LEFT($W2,1)="H",1,"")</calculatedColumnFormula>
    </tableColumn>
    <tableColumn id="41" xr3:uid="{F5D1760C-BA0D-4233-8F86-CA29A65CD77C}" name="Railroad" dataDxfId="95">
      <calculatedColumnFormula>IF(LEFT($W2,1)="R",3,"")</calculatedColumnFormula>
    </tableColumn>
    <tableColumn id="42" xr3:uid="{7DAC6341-9ECD-4DE5-A499-5C95539985E9}" name="Ped" dataDxfId="94">
      <calculatedColumnFormula>IF(LEFT($W2,2)="Pe",5,"")</calculatedColumnFormula>
    </tableColumn>
    <tableColumn id="43" xr3:uid="{A8CC8DD0-D14F-4114-8EDE-A47A3BC5201E}" name="Pipe" dataDxfId="93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964CF9-E0DD-47A6-A604-CDE0620B6809}" name="Table134" displayName="Table134" ref="A1:AQ125" totalsRowShown="0" headerRowDxfId="92" dataDxfId="90" headerRowBorderDxfId="91" tableBorderDxfId="89" totalsRowBorderDxfId="88">
  <autoFilter ref="A1:AQ125" xr:uid="{3AF774A1-7BAC-4CDE-A8D8-7286DE04BD48}"/>
  <sortState xmlns:xlrd2="http://schemas.microsoft.com/office/spreadsheetml/2017/richdata2" ref="A2:AK125">
    <sortCondition ref="J1:J125"/>
  </sortState>
  <tableColumns count="43">
    <tableColumn id="1" xr3:uid="{2049F24F-25D9-4A0A-8BEC-BEC4026A46E1}" name="Latitude" dataDxfId="87"/>
    <tableColumn id="2" xr3:uid="{1D9FBBBE-93F8-4776-BFC5-776F7D80B0B8}" name="Longitude" dataDxfId="86"/>
    <tableColumn id="3" xr3:uid="{4AEC3F6D-1BB8-44CB-A398-B8B4AC3C9AAE}" name="Name" dataDxfId="85"/>
    <tableColumn id="4" xr3:uid="{B3444D20-6036-482B-89CC-A9C551ED5B18}" name="Description" dataDxfId="84"/>
    <tableColumn id="5" xr3:uid="{A7BBE31D-D9A4-4BFC-86C7-33CD0DB6EB3A}" name="District 7 Bridge File Number" dataDxfId="83"/>
    <tableColumn id="6" xr3:uid="{5DB88EAE-0B35-49DF-B2F8-38ABB05609DB}" name="District 7 Bridge File Ext" dataDxfId="82"/>
    <tableColumn id="7" xr3:uid="{189924BB-E097-4354-BC26-BEE1C069C1A6}" name="Direction (Mulitple Structures)" dataDxfId="81"/>
    <tableColumn id="8" xr3:uid="{8170891C-754F-436E-81F6-07F06DF3009B}" name="Note on Status" dataDxfId="80"/>
    <tableColumn id="9" xr3:uid="{7FD6A8EA-5053-4596-BE94-F44C083725E0}" name="NBI 8                              Structure                            Number" dataDxfId="79"/>
    <tableColumn id="10" xr3:uid="{646D7E3B-DF4C-4439-BF0D-1DF2B185C266}" name="NBI 38 Navigation Control" dataDxfId="78"/>
    <tableColumn id="11" xr3:uid="{F881A9CF-BBD5-454B-971D-CAC3A90E94CE}" name="CG Bridge Official Name" dataDxfId="77"/>
    <tableColumn id="12" xr3:uid="{58A95F89-53AD-440C-B7DD-26A8E1BC4D10}" name="CG Bridge Local Name" dataDxfId="76"/>
    <tableColumn id="13" xr3:uid="{926E450E-14E8-4822-9145-11CB1132E063}" name="NBI 7 Facility Carried" dataDxfId="75"/>
    <tableColumn id="14" xr3:uid="{4EE57333-6EAF-4EB4-9888-18B1A7E646A4}" name="CG Bridge Waterway" dataDxfId="74"/>
    <tableColumn id="15" xr3:uid="{832F448B-A1FB-45C6-B9E3-33F0C6C38A71}" name="CG Mile Marker" dataDxfId="73"/>
    <tableColumn id="16" xr3:uid="{9313FCE7-6616-4FF8-9ECD-6C35CC337E24}" name="NBI 6A Features Intersected" dataDxfId="72"/>
    <tableColumn id="17" xr3:uid="{FBF48F25-591B-4831-8E02-D24974AEEB51}" name="CG State" dataDxfId="71"/>
    <tableColumn id="18" xr3:uid="{843E2E95-2C72-4B33-885F-2245334338E4}" name="NBI 1                            State" dataDxfId="70"/>
    <tableColumn id="19" xr3:uid="{21604C4C-3AFF-4B2F-B7B2-A052DF30564B}" name="CG County" dataDxfId="69"/>
    <tableColumn id="20" xr3:uid="{9BAF69DE-2E0C-4DD8-B6A0-BADAF39FA10F}" name="NBI 3 County" dataDxfId="68"/>
    <tableColumn id="21" xr3:uid="{B318E7EF-F695-45BB-9332-2332E661F888}" name="NBI 9 Narrative Description of Location" dataDxfId="67"/>
    <tableColumn id="22" xr3:uid="{855F2F5C-9209-4F92-865F-93757ACC0CC2}" name="CG Bridge Type" dataDxfId="66"/>
    <tableColumn id="23" xr3:uid="{DB60CF25-3869-41AE-828E-8730C0C21070}" name="CG Traffic Type" dataDxfId="65"/>
    <tableColumn id="24" xr3:uid="{668F42B7-57E1-4A9C-A8B3-70680BFDAF78}" name="NBI 42A Service on Bridge" dataDxfId="64"/>
    <tableColumn id="25" xr3:uid="{A0486EBF-9EAE-43DE-923B-D0576A5824DE}" name="RESPONSIBLE COAST GUARD SECTOR" dataDxfId="63"/>
    <tableColumn id="26" xr3:uid="{4BF36A16-8A68-4CDA-B6E5-1435DB35FEE4}" name="CG Horizontal Clearance (feet)" dataDxfId="62"/>
    <tableColumn id="27" xr3:uid="{6F926A26-3641-429C-805D-B6003C653E20}" name="NBI 40 Navigation Horizontal Clearance (feet)" dataDxfId="61"/>
    <tableColumn id="28" xr3:uid="{8242BE52-EAFB-43E3-BD2F-82F47BC35D83}" name="CG MHW Vertical Clearance (feet)" dataDxfId="60"/>
    <tableColumn id="29" xr3:uid="{62F88907-8973-4CEB-AB57-6269F94A4FF9}" name="CG NHW Vertical Clearance (feet)" dataDxfId="59"/>
    <tableColumn id="30" xr3:uid="{4617F164-BFB0-4CB3-9454-0E4544DF5B43}" name="NBI 39 Navigation Vertical Clearance (feet)" dataDxfId="58"/>
    <tableColumn id="31" xr3:uid="{47100747-D5A3-4467-A832-5380E7E4D472}" name="CG Bridge Owner" dataDxfId="57"/>
    <tableColumn id="32" xr3:uid="{3C595DD6-3AE0-4CF1-BE37-B6D56CCDA845}" name="NBI 22                                                              Owner Agency" dataDxfId="56"/>
    <tableColumn id="33" xr3:uid="{40424224-9768-4042-BC63-B5F2EC681FD0}" name="NBI 27                                       Year Built" dataDxfId="55"/>
    <tableColumn id="34" xr3:uid="{416FF076-7C08-4D81-8205-66BB5C7F67DE}" name="Latitude Located" dataDxfId="54"/>
    <tableColumn id="35" xr3:uid="{491271F0-D469-48D2-8A9F-436063471B9D}" name="Longitude Located" dataDxfId="53"/>
    <tableColumn id="36" xr3:uid="{AA0823F1-C76D-460E-868C-DD4195BFE26F}" name="NBI 16            Decimal Latitude" dataDxfId="52"/>
    <tableColumn id="37" xr3:uid="{E4EDD17F-45DE-42BD-A327-DAE5DD819FB6}" name="NBI 17            Decimal Longitude" dataDxfId="51"/>
    <tableColumn id="38" xr3:uid="{74C248AD-E5DF-4B46-B7CA-31FAA33A2E12}" name="BRIDGE CODE for kmz" dataDxfId="50">
      <calculatedColumnFormula>J2+SUM(Table134[[#This Row],[Highway]:[Pipe]])</calculatedColumnFormula>
    </tableColumn>
    <tableColumn id="39" xr3:uid="{4F6FF897-A232-4C3D-8F6A-B25E1281BF56}" name="Column1" dataDxfId="49"/>
    <tableColumn id="40" xr3:uid="{3A26136E-D26E-4A7A-9000-C8F9A6D2B32B}" name="Highway" dataDxfId="48">
      <calculatedColumnFormula>IF(LEFT($W2,1)="H",1,"")</calculatedColumnFormula>
    </tableColumn>
    <tableColumn id="41" xr3:uid="{77B1AE10-EB4C-4419-8D1A-487E5B08EE27}" name="Railroad" dataDxfId="47">
      <calculatedColumnFormula>IF(LEFT($W2,1)="R",3,"")</calculatedColumnFormula>
    </tableColumn>
    <tableColumn id="42" xr3:uid="{E385F70A-51C1-4E9E-BD8F-0E15331061E3}" name="Ped" dataDxfId="46">
      <calculatedColumnFormula>IF(LEFT($W2,2)="Pe",5,"")</calculatedColumnFormula>
    </tableColumn>
    <tableColumn id="43" xr3:uid="{88C53210-F65C-45B4-BC60-E47699C1DEE7}" name="Pipe" dataDxfId="45">
      <calculatedColumnFormula>IF(LEFT($W2,2)="Pi",7,"")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DBB-5DBC-4A54-8EB4-ACCAF9D4587E}">
  <sheetPr>
    <tabColor rgb="FFFFFF00"/>
  </sheetPr>
  <dimension ref="A1:AN304"/>
  <sheetViews>
    <sheetView tabSelected="1" workbookViewId="0">
      <pane ySplit="1" topLeftCell="A2" activePane="bottomLeft" state="frozen"/>
      <selection activeCell="I1" sqref="I1"/>
      <selection pane="bottomLeft" activeCell="I2" sqref="I2"/>
    </sheetView>
  </sheetViews>
  <sheetFormatPr defaultRowHeight="14.25" x14ac:dyDescent="0.45"/>
  <cols>
    <col min="1" max="1" width="10.796875" style="34" customWidth="1"/>
    <col min="2" max="2" width="11.06640625" style="34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5" customWidth="1"/>
    <col min="9" max="9" width="14.1328125" style="46" customWidth="1"/>
    <col min="10" max="10" width="14.9296875" style="48" customWidth="1"/>
    <col min="11" max="11" width="14.9296875" style="5" customWidth="1"/>
    <col min="12" max="12" width="14.53125" style="2" customWidth="1"/>
    <col min="13" max="13" width="11.06640625" style="2" customWidth="1"/>
    <col min="14" max="14" width="51.06640625" style="4" customWidth="1"/>
    <col min="15" max="15" width="49.06640625" style="4" customWidth="1"/>
    <col min="16" max="16" width="26.1328125" style="6" customWidth="1"/>
    <col min="17" max="17" width="27.73046875" customWidth="1"/>
    <col min="18" max="18" width="14.265625" customWidth="1"/>
    <col min="19" max="19" width="25.73046875" style="6" customWidth="1"/>
    <col min="20" max="20" width="8.1328125" style="1" customWidth="1"/>
    <col min="21" max="21" width="17.06640625" style="4" customWidth="1"/>
    <col min="22" max="22" width="24.6640625" customWidth="1"/>
    <col min="23" max="23" width="23.33203125" style="6" customWidth="1"/>
    <col min="24" max="24" width="30.265625" style="4" customWidth="1"/>
    <col min="25" max="25" width="14.6640625" style="1" customWidth="1"/>
    <col min="26" max="26" width="14.796875" style="1" customWidth="1"/>
    <col min="27" max="27" width="19.73046875" customWidth="1"/>
    <col min="28" max="28" width="18.53125" style="1" customWidth="1"/>
    <col min="29" max="29" width="11.33203125" style="1" customWidth="1"/>
    <col min="30" max="30" width="14.3984375" style="2" customWidth="1"/>
    <col min="31" max="31" width="13.73046875" style="1" customWidth="1"/>
    <col min="32" max="32" width="9.46484375" style="1" customWidth="1"/>
    <col min="33" max="33" width="13.46484375" style="2" customWidth="1"/>
    <col min="34" max="34" width="27.46484375" style="4" customWidth="1"/>
    <col min="35" max="35" width="30.53125" style="4" customWidth="1"/>
    <col min="36" max="36" width="12.1328125" style="2" customWidth="1"/>
    <col min="37" max="37" width="16.3984375" style="1" customWidth="1"/>
    <col min="38" max="38" width="17.86328125" style="1" customWidth="1"/>
    <col min="39" max="39" width="11.06640625" style="39" customWidth="1"/>
    <col min="40" max="40" width="9.59765625" style="39" customWidth="1"/>
  </cols>
  <sheetData>
    <row r="1" spans="1:40" ht="75" customHeight="1" x14ac:dyDescent="0.45">
      <c r="A1" s="30" t="s">
        <v>2466</v>
      </c>
      <c r="B1" s="31" t="s">
        <v>2467</v>
      </c>
      <c r="C1" s="17" t="s">
        <v>2468</v>
      </c>
      <c r="D1" s="17" t="s">
        <v>2469</v>
      </c>
      <c r="E1" s="8" t="s">
        <v>0</v>
      </c>
      <c r="F1" s="8" t="s">
        <v>20</v>
      </c>
      <c r="G1" s="9" t="s">
        <v>1959</v>
      </c>
      <c r="H1" s="10" t="s">
        <v>21</v>
      </c>
      <c r="I1" s="49" t="s">
        <v>2475</v>
      </c>
      <c r="J1" s="50" t="s">
        <v>2476</v>
      </c>
      <c r="K1" s="51" t="s">
        <v>2477</v>
      </c>
      <c r="L1" s="11" t="s">
        <v>2462</v>
      </c>
      <c r="M1" s="11" t="s">
        <v>14</v>
      </c>
      <c r="N1" s="8" t="s">
        <v>1</v>
      </c>
      <c r="O1" s="8" t="s">
        <v>2</v>
      </c>
      <c r="P1" s="11" t="s">
        <v>16</v>
      </c>
      <c r="Q1" s="8" t="s">
        <v>3</v>
      </c>
      <c r="R1" s="8" t="s">
        <v>5</v>
      </c>
      <c r="S1" s="11" t="s">
        <v>19</v>
      </c>
      <c r="T1" s="8" t="s">
        <v>6</v>
      </c>
      <c r="U1" s="11" t="s">
        <v>2463</v>
      </c>
      <c r="V1" s="8" t="s">
        <v>4</v>
      </c>
      <c r="W1" s="11" t="s">
        <v>15</v>
      </c>
      <c r="X1" s="11" t="s">
        <v>17</v>
      </c>
      <c r="Y1" s="8" t="s">
        <v>7</v>
      </c>
      <c r="Z1" s="8" t="s">
        <v>8</v>
      </c>
      <c r="AA1" s="11" t="s">
        <v>18</v>
      </c>
      <c r="AB1" s="8" t="s">
        <v>9</v>
      </c>
      <c r="AC1" s="8" t="s">
        <v>10</v>
      </c>
      <c r="AD1" s="11" t="s">
        <v>2455</v>
      </c>
      <c r="AE1" s="8" t="s">
        <v>11</v>
      </c>
      <c r="AF1" s="8" t="s">
        <v>12</v>
      </c>
      <c r="AG1" s="11" t="s">
        <v>2456</v>
      </c>
      <c r="AH1" s="8" t="s">
        <v>13</v>
      </c>
      <c r="AI1" s="11" t="s">
        <v>2464</v>
      </c>
      <c r="AJ1" s="11" t="s">
        <v>2465</v>
      </c>
      <c r="AK1" s="12" t="s">
        <v>22</v>
      </c>
      <c r="AL1" s="12" t="s">
        <v>23</v>
      </c>
      <c r="AM1" s="35" t="s">
        <v>24</v>
      </c>
      <c r="AN1" s="36" t="s">
        <v>25</v>
      </c>
    </row>
    <row r="2" spans="1:40" x14ac:dyDescent="0.45">
      <c r="A2" s="32">
        <v>27.626927777777777</v>
      </c>
      <c r="B2" s="33">
        <v>-80.378747222222216</v>
      </c>
      <c r="C2" s="20" t="s">
        <v>505</v>
      </c>
      <c r="D2" s="20" t="s">
        <v>506</v>
      </c>
      <c r="E2" s="21" t="s">
        <v>507</v>
      </c>
      <c r="F2" s="20" t="s">
        <v>36</v>
      </c>
      <c r="G2" s="21" t="s">
        <v>36</v>
      </c>
      <c r="H2" s="22"/>
      <c r="I2" s="45"/>
      <c r="J2" s="47"/>
      <c r="K2" s="22"/>
      <c r="L2" s="23"/>
      <c r="M2" s="24">
        <v>0</v>
      </c>
      <c r="N2" s="25" t="s">
        <v>506</v>
      </c>
      <c r="O2" s="25" t="s">
        <v>506</v>
      </c>
      <c r="P2" s="26" t="s">
        <v>36</v>
      </c>
      <c r="Q2" s="20" t="s">
        <v>1567</v>
      </c>
      <c r="R2" s="21" t="s">
        <v>1638</v>
      </c>
      <c r="S2" s="26" t="s">
        <v>36</v>
      </c>
      <c r="T2" s="21" t="s">
        <v>1741</v>
      </c>
      <c r="U2" s="27" t="s">
        <v>36</v>
      </c>
      <c r="V2" s="20" t="s">
        <v>1494</v>
      </c>
      <c r="W2" s="26" t="s">
        <v>36</v>
      </c>
      <c r="X2" s="27" t="s">
        <v>36</v>
      </c>
      <c r="Y2" s="21" t="s">
        <v>1773</v>
      </c>
      <c r="Z2" s="21" t="s">
        <v>1781</v>
      </c>
      <c r="AA2" s="24" t="s">
        <v>36</v>
      </c>
      <c r="AB2" s="21" t="s">
        <v>1754</v>
      </c>
      <c r="AC2" s="21" t="s">
        <v>1819</v>
      </c>
      <c r="AD2" s="23" t="s">
        <v>36</v>
      </c>
      <c r="AE2" s="21" t="s">
        <v>1798</v>
      </c>
      <c r="AF2" s="21" t="s">
        <v>1795</v>
      </c>
      <c r="AG2" s="23" t="s">
        <v>36</v>
      </c>
      <c r="AH2" s="25" t="s">
        <v>1941</v>
      </c>
      <c r="AI2" s="27" t="s">
        <v>36</v>
      </c>
      <c r="AJ2" s="23" t="s">
        <v>36</v>
      </c>
      <c r="AK2" s="21" t="s">
        <v>1141</v>
      </c>
      <c r="AL2" s="21" t="s">
        <v>1142</v>
      </c>
      <c r="AM2" s="37" t="s">
        <v>36</v>
      </c>
      <c r="AN2" s="38" t="s">
        <v>36</v>
      </c>
    </row>
    <row r="3" spans="1:40" x14ac:dyDescent="0.45">
      <c r="A3" s="32">
        <v>30.741441666666667</v>
      </c>
      <c r="B3" s="33">
        <v>-81.687966666666668</v>
      </c>
      <c r="C3" s="20" t="s">
        <v>583</v>
      </c>
      <c r="D3" s="20" t="s">
        <v>584</v>
      </c>
      <c r="E3" s="21" t="s">
        <v>585</v>
      </c>
      <c r="F3" s="20" t="s">
        <v>29</v>
      </c>
      <c r="G3" s="21" t="s">
        <v>36</v>
      </c>
      <c r="H3" s="22"/>
      <c r="I3" s="45"/>
      <c r="J3" s="47"/>
      <c r="K3" s="22"/>
      <c r="L3" s="23">
        <v>740008</v>
      </c>
      <c r="M3" s="24">
        <v>1</v>
      </c>
      <c r="N3" s="25" t="s">
        <v>584</v>
      </c>
      <c r="O3" s="25" t="s">
        <v>1446</v>
      </c>
      <c r="P3" s="26" t="s">
        <v>2071</v>
      </c>
      <c r="Q3" s="20" t="s">
        <v>1481</v>
      </c>
      <c r="R3" s="21" t="s">
        <v>1710</v>
      </c>
      <c r="S3" s="26" t="s">
        <v>2448</v>
      </c>
      <c r="T3" s="21" t="s">
        <v>1741</v>
      </c>
      <c r="U3" s="27" t="s">
        <v>1968</v>
      </c>
      <c r="V3" s="20" t="s">
        <v>1759</v>
      </c>
      <c r="W3" s="26" t="s">
        <v>1975</v>
      </c>
      <c r="X3" s="27" t="s">
        <v>2379</v>
      </c>
      <c r="Y3" s="21" t="s">
        <v>1773</v>
      </c>
      <c r="Z3" s="21" t="s">
        <v>1774</v>
      </c>
      <c r="AA3" s="24" t="s">
        <v>1774</v>
      </c>
      <c r="AB3" s="21" t="s">
        <v>1754</v>
      </c>
      <c r="AC3" s="21" t="s">
        <v>1827</v>
      </c>
      <c r="AD3" s="23">
        <v>79.7</v>
      </c>
      <c r="AE3" s="21" t="s">
        <v>1800</v>
      </c>
      <c r="AF3" s="21" t="s">
        <v>1795</v>
      </c>
      <c r="AG3" s="23">
        <v>8.8000000000000007</v>
      </c>
      <c r="AH3" s="25" t="s">
        <v>1900</v>
      </c>
      <c r="AI3" s="27" t="s">
        <v>1962</v>
      </c>
      <c r="AJ3" s="23">
        <v>1927</v>
      </c>
      <c r="AK3" s="21" t="s">
        <v>1192</v>
      </c>
      <c r="AL3" s="21" t="s">
        <v>1193</v>
      </c>
      <c r="AM3" s="37">
        <v>30.74166</v>
      </c>
      <c r="AN3" s="38">
        <v>-81.687970000000007</v>
      </c>
    </row>
    <row r="4" spans="1:40" x14ac:dyDescent="0.45">
      <c r="A4" s="32">
        <v>30.776663888888887</v>
      </c>
      <c r="B4" s="33">
        <v>-81.97893333333333</v>
      </c>
      <c r="C4" s="20" t="s">
        <v>26</v>
      </c>
      <c r="D4" s="20" t="s">
        <v>27</v>
      </c>
      <c r="E4" s="21" t="s">
        <v>28</v>
      </c>
      <c r="F4" s="20" t="s">
        <v>29</v>
      </c>
      <c r="G4" s="21" t="s">
        <v>30</v>
      </c>
      <c r="H4" s="22"/>
      <c r="I4" s="45"/>
      <c r="J4" s="47"/>
      <c r="K4" s="22"/>
      <c r="L4" s="23">
        <v>740031</v>
      </c>
      <c r="M4" s="23">
        <v>1</v>
      </c>
      <c r="N4" s="25" t="s">
        <v>27</v>
      </c>
      <c r="O4" s="25" t="s">
        <v>411</v>
      </c>
      <c r="P4" s="26" t="s">
        <v>2151</v>
      </c>
      <c r="Q4" s="20" t="s">
        <v>1481</v>
      </c>
      <c r="R4" s="21" t="s">
        <v>1606</v>
      </c>
      <c r="S4" s="26" t="s">
        <v>2450</v>
      </c>
      <c r="T4" s="21" t="s">
        <v>1740</v>
      </c>
      <c r="U4" s="27" t="s">
        <v>1968</v>
      </c>
      <c r="V4" s="20" t="s">
        <v>1743</v>
      </c>
      <c r="W4" s="26" t="s">
        <v>1975</v>
      </c>
      <c r="X4" s="27" t="s">
        <v>2380</v>
      </c>
      <c r="Y4" s="21" t="s">
        <v>1773</v>
      </c>
      <c r="Z4" s="21" t="s">
        <v>1774</v>
      </c>
      <c r="AA4" s="24" t="s">
        <v>1774</v>
      </c>
      <c r="AB4" s="21" t="s">
        <v>1754</v>
      </c>
      <c r="AC4" s="21" t="s">
        <v>1784</v>
      </c>
      <c r="AD4" s="23">
        <v>63.6</v>
      </c>
      <c r="AE4" s="21" t="s">
        <v>1807</v>
      </c>
      <c r="AF4" s="21" t="s">
        <v>1795</v>
      </c>
      <c r="AG4" s="23">
        <v>28.8</v>
      </c>
      <c r="AH4" s="25" t="s">
        <v>1900</v>
      </c>
      <c r="AI4" s="27" t="s">
        <v>1962</v>
      </c>
      <c r="AJ4" s="23">
        <v>1957</v>
      </c>
      <c r="AK4" s="21" t="s">
        <v>786</v>
      </c>
      <c r="AL4" s="21" t="s">
        <v>787</v>
      </c>
      <c r="AM4" s="37">
        <v>30.776669999999999</v>
      </c>
      <c r="AN4" s="38">
        <v>-81.978890000000007</v>
      </c>
    </row>
    <row r="5" spans="1:40" x14ac:dyDescent="0.45">
      <c r="A5" s="32">
        <v>30.77665</v>
      </c>
      <c r="B5" s="33">
        <v>-81.979091666666662</v>
      </c>
      <c r="C5" s="20" t="s">
        <v>31</v>
      </c>
      <c r="D5" s="20" t="s">
        <v>27</v>
      </c>
      <c r="E5" s="21" t="s">
        <v>28</v>
      </c>
      <c r="F5" s="20" t="s">
        <v>29</v>
      </c>
      <c r="G5" s="21" t="s">
        <v>32</v>
      </c>
      <c r="H5" s="22"/>
      <c r="I5" s="45"/>
      <c r="J5" s="47"/>
      <c r="K5" s="22"/>
      <c r="L5" s="23">
        <v>740018</v>
      </c>
      <c r="M5" s="23">
        <v>1</v>
      </c>
      <c r="N5" s="25" t="s">
        <v>27</v>
      </c>
      <c r="O5" s="25" t="s">
        <v>411</v>
      </c>
      <c r="P5" s="26" t="s">
        <v>2075</v>
      </c>
      <c r="Q5" s="20" t="s">
        <v>1481</v>
      </c>
      <c r="R5" s="21" t="s">
        <v>1606</v>
      </c>
      <c r="S5" s="26" t="s">
        <v>2450</v>
      </c>
      <c r="T5" s="21" t="s">
        <v>1740</v>
      </c>
      <c r="U5" s="27" t="s">
        <v>1968</v>
      </c>
      <c r="V5" s="20" t="s">
        <v>1743</v>
      </c>
      <c r="W5" s="26" t="s">
        <v>1975</v>
      </c>
      <c r="X5" s="27" t="s">
        <v>2380</v>
      </c>
      <c r="Y5" s="21" t="s">
        <v>1773</v>
      </c>
      <c r="Z5" s="21" t="s">
        <v>1774</v>
      </c>
      <c r="AA5" s="24" t="s">
        <v>1774</v>
      </c>
      <c r="AB5" s="21" t="s">
        <v>1754</v>
      </c>
      <c r="AC5" s="21" t="s">
        <v>1784</v>
      </c>
      <c r="AD5" s="23">
        <v>63.6</v>
      </c>
      <c r="AE5" s="21" t="s">
        <v>1807</v>
      </c>
      <c r="AF5" s="21" t="s">
        <v>1795</v>
      </c>
      <c r="AG5" s="23">
        <v>28.8</v>
      </c>
      <c r="AH5" s="25" t="s">
        <v>1900</v>
      </c>
      <c r="AI5" s="27" t="s">
        <v>1962</v>
      </c>
      <c r="AJ5" s="23">
        <v>1957</v>
      </c>
      <c r="AK5" s="21" t="s">
        <v>788</v>
      </c>
      <c r="AL5" s="21" t="s">
        <v>789</v>
      </c>
      <c r="AM5" s="37">
        <v>30.77666</v>
      </c>
      <c r="AN5" s="38">
        <v>-81.979050000000001</v>
      </c>
    </row>
    <row r="6" spans="1:40" x14ac:dyDescent="0.45">
      <c r="A6" s="32"/>
      <c r="B6" s="33"/>
      <c r="C6" s="20" t="s">
        <v>563</v>
      </c>
      <c r="D6" s="20" t="s">
        <v>564</v>
      </c>
      <c r="E6" s="21" t="s">
        <v>565</v>
      </c>
      <c r="F6" s="20" t="s">
        <v>36</v>
      </c>
      <c r="G6" s="21" t="s">
        <v>36</v>
      </c>
      <c r="H6" s="22" t="s">
        <v>113</v>
      </c>
      <c r="I6" s="45"/>
      <c r="J6" s="47"/>
      <c r="K6" s="22"/>
      <c r="L6" s="23"/>
      <c r="M6" s="24" t="s">
        <v>785</v>
      </c>
      <c r="N6" s="25" t="s">
        <v>564</v>
      </c>
      <c r="O6" s="25" t="s">
        <v>564</v>
      </c>
      <c r="P6" s="26" t="s">
        <v>36</v>
      </c>
      <c r="Q6" s="20" t="s">
        <v>1576</v>
      </c>
      <c r="R6" s="21" t="s">
        <v>1644</v>
      </c>
      <c r="S6" s="26" t="s">
        <v>36</v>
      </c>
      <c r="T6" s="21" t="s">
        <v>1741</v>
      </c>
      <c r="U6" s="27" t="s">
        <v>36</v>
      </c>
      <c r="V6" s="20" t="s">
        <v>1759</v>
      </c>
      <c r="W6" s="26" t="s">
        <v>36</v>
      </c>
      <c r="X6" s="27" t="s">
        <v>36</v>
      </c>
      <c r="Y6" s="21" t="s">
        <v>1773</v>
      </c>
      <c r="Z6" s="21" t="s">
        <v>1774</v>
      </c>
      <c r="AA6" s="24" t="s">
        <v>36</v>
      </c>
      <c r="AB6" s="21" t="s">
        <v>1754</v>
      </c>
      <c r="AC6" s="21" t="s">
        <v>1817</v>
      </c>
      <c r="AD6" s="23" t="s">
        <v>36</v>
      </c>
      <c r="AE6" s="21" t="s">
        <v>1861</v>
      </c>
      <c r="AF6" s="21" t="s">
        <v>1795</v>
      </c>
      <c r="AG6" s="23" t="s">
        <v>36</v>
      </c>
      <c r="AH6" s="25" t="s">
        <v>1946</v>
      </c>
      <c r="AI6" s="27" t="s">
        <v>36</v>
      </c>
      <c r="AJ6" s="23" t="s">
        <v>36</v>
      </c>
      <c r="AK6" s="21"/>
      <c r="AL6" s="21"/>
      <c r="AM6" s="37" t="s">
        <v>36</v>
      </c>
      <c r="AN6" s="38" t="s">
        <v>36</v>
      </c>
    </row>
    <row r="7" spans="1:40" x14ac:dyDescent="0.45">
      <c r="A7" s="32">
        <v>30.741558333333334</v>
      </c>
      <c r="B7" s="33">
        <v>-81.688547222222226</v>
      </c>
      <c r="C7" s="20" t="s">
        <v>586</v>
      </c>
      <c r="D7" s="20" t="s">
        <v>156</v>
      </c>
      <c r="E7" s="21" t="s">
        <v>587</v>
      </c>
      <c r="F7" s="20" t="s">
        <v>36</v>
      </c>
      <c r="G7" s="21" t="s">
        <v>36</v>
      </c>
      <c r="H7" s="22"/>
      <c r="I7" s="45"/>
      <c r="J7" s="47"/>
      <c r="K7" s="22"/>
      <c r="L7" s="23"/>
      <c r="M7" s="24">
        <v>1</v>
      </c>
      <c r="N7" s="25" t="s">
        <v>156</v>
      </c>
      <c r="O7" s="25" t="s">
        <v>156</v>
      </c>
      <c r="P7" s="26" t="s">
        <v>36</v>
      </c>
      <c r="Q7" s="20" t="s">
        <v>1481</v>
      </c>
      <c r="R7" s="21" t="s">
        <v>1711</v>
      </c>
      <c r="S7" s="26" t="s">
        <v>36</v>
      </c>
      <c r="T7" s="21" t="s">
        <v>1741</v>
      </c>
      <c r="U7" s="27" t="s">
        <v>36</v>
      </c>
      <c r="V7" s="20" t="s">
        <v>1759</v>
      </c>
      <c r="W7" s="26" t="s">
        <v>36</v>
      </c>
      <c r="X7" s="27" t="s">
        <v>36</v>
      </c>
      <c r="Y7" s="21" t="s">
        <v>1778</v>
      </c>
      <c r="Z7" s="21" t="s">
        <v>1776</v>
      </c>
      <c r="AA7" s="24" t="s">
        <v>36</v>
      </c>
      <c r="AB7" s="21" t="s">
        <v>1754</v>
      </c>
      <c r="AC7" s="21" t="s">
        <v>1842</v>
      </c>
      <c r="AD7" s="23" t="s">
        <v>36</v>
      </c>
      <c r="AE7" s="21" t="s">
        <v>719</v>
      </c>
      <c r="AF7" s="21" t="s">
        <v>1795</v>
      </c>
      <c r="AG7" s="23" t="s">
        <v>36</v>
      </c>
      <c r="AH7" s="25" t="s">
        <v>1947</v>
      </c>
      <c r="AI7" s="27" t="s">
        <v>36</v>
      </c>
      <c r="AJ7" s="23" t="s">
        <v>36</v>
      </c>
      <c r="AK7" s="21" t="s">
        <v>1194</v>
      </c>
      <c r="AL7" s="21" t="s">
        <v>1195</v>
      </c>
      <c r="AM7" s="37" t="s">
        <v>36</v>
      </c>
      <c r="AN7" s="38" t="s">
        <v>36</v>
      </c>
    </row>
    <row r="8" spans="1:40" x14ac:dyDescent="0.45">
      <c r="A8" s="32">
        <v>30.74431388888889</v>
      </c>
      <c r="B8" s="33">
        <v>-81.654094444444453</v>
      </c>
      <c r="C8" s="20" t="s">
        <v>33</v>
      </c>
      <c r="D8" s="20" t="s">
        <v>34</v>
      </c>
      <c r="E8" s="21" t="s">
        <v>35</v>
      </c>
      <c r="F8" s="20" t="s">
        <v>36</v>
      </c>
      <c r="G8" s="21" t="s">
        <v>30</v>
      </c>
      <c r="H8" s="22"/>
      <c r="I8" s="45"/>
      <c r="J8" s="47"/>
      <c r="K8" s="22"/>
      <c r="L8" s="23">
        <v>740089</v>
      </c>
      <c r="M8" s="23">
        <v>1</v>
      </c>
      <c r="N8" s="25" t="s">
        <v>34</v>
      </c>
      <c r="O8" s="25" t="s">
        <v>34</v>
      </c>
      <c r="P8" s="26" t="s">
        <v>2118</v>
      </c>
      <c r="Q8" s="20" t="s">
        <v>1482</v>
      </c>
      <c r="R8" s="21" t="s">
        <v>1607</v>
      </c>
      <c r="S8" s="26" t="s">
        <v>2450</v>
      </c>
      <c r="T8" s="21" t="s">
        <v>1740</v>
      </c>
      <c r="U8" s="27" t="s">
        <v>1968</v>
      </c>
      <c r="V8" s="20" t="s">
        <v>1744</v>
      </c>
      <c r="W8" s="26" t="s">
        <v>1975</v>
      </c>
      <c r="X8" s="27" t="s">
        <v>2453</v>
      </c>
      <c r="Y8" s="21" t="s">
        <v>1773</v>
      </c>
      <c r="Z8" s="21" t="s">
        <v>1774</v>
      </c>
      <c r="AA8" s="24" t="s">
        <v>1774</v>
      </c>
      <c r="AB8" s="21" t="s">
        <v>1754</v>
      </c>
      <c r="AC8" s="21" t="s">
        <v>1785</v>
      </c>
      <c r="AD8" s="23">
        <v>1</v>
      </c>
      <c r="AE8" s="21" t="s">
        <v>1817</v>
      </c>
      <c r="AF8" s="21" t="s">
        <v>1795</v>
      </c>
      <c r="AG8" s="23">
        <v>0.9</v>
      </c>
      <c r="AH8" s="25" t="s">
        <v>1901</v>
      </c>
      <c r="AI8" s="27" t="s">
        <v>1962</v>
      </c>
      <c r="AJ8" s="23">
        <v>1971</v>
      </c>
      <c r="AK8" s="21" t="s">
        <v>790</v>
      </c>
      <c r="AL8" s="21" t="s">
        <v>791</v>
      </c>
      <c r="AM8" s="37">
        <v>30.74361</v>
      </c>
      <c r="AN8" s="38">
        <v>-81.654439999999994</v>
      </c>
    </row>
    <row r="9" spans="1:40" x14ac:dyDescent="0.45">
      <c r="A9" s="32">
        <v>30.744383333333335</v>
      </c>
      <c r="B9" s="33">
        <v>-81.654336111111121</v>
      </c>
      <c r="C9" s="20" t="s">
        <v>37</v>
      </c>
      <c r="D9" s="20" t="s">
        <v>34</v>
      </c>
      <c r="E9" s="21" t="s">
        <v>35</v>
      </c>
      <c r="F9" s="20" t="s">
        <v>36</v>
      </c>
      <c r="G9" s="21" t="s">
        <v>32</v>
      </c>
      <c r="H9" s="22"/>
      <c r="I9" s="45"/>
      <c r="J9" s="47"/>
      <c r="K9" s="22"/>
      <c r="L9" s="23">
        <v>3900290</v>
      </c>
      <c r="M9" s="23">
        <v>1</v>
      </c>
      <c r="N9" s="25" t="s">
        <v>34</v>
      </c>
      <c r="O9" s="25" t="s">
        <v>34</v>
      </c>
      <c r="P9" s="26" t="s">
        <v>2449</v>
      </c>
      <c r="Q9" s="20" t="s">
        <v>1482</v>
      </c>
      <c r="R9" s="21" t="s">
        <v>1607</v>
      </c>
      <c r="S9" s="26" t="s">
        <v>2450</v>
      </c>
      <c r="T9" s="21" t="s">
        <v>1740</v>
      </c>
      <c r="U9" s="27" t="s">
        <v>2451</v>
      </c>
      <c r="V9" s="20" t="s">
        <v>1744</v>
      </c>
      <c r="W9" s="26" t="s">
        <v>2452</v>
      </c>
      <c r="X9" s="25" t="s">
        <v>2454</v>
      </c>
      <c r="Y9" s="21" t="s">
        <v>1773</v>
      </c>
      <c r="Z9" s="21" t="s">
        <v>1774</v>
      </c>
      <c r="AA9" s="24" t="s">
        <v>36</v>
      </c>
      <c r="AB9" s="21" t="s">
        <v>1754</v>
      </c>
      <c r="AC9" s="21" t="s">
        <v>1785</v>
      </c>
      <c r="AD9" s="23">
        <v>99.7</v>
      </c>
      <c r="AE9" s="21" t="s">
        <v>1817</v>
      </c>
      <c r="AF9" s="21" t="s">
        <v>1795</v>
      </c>
      <c r="AG9" s="23">
        <v>37.700000000000003</v>
      </c>
      <c r="AH9" s="25" t="s">
        <v>1901</v>
      </c>
      <c r="AI9" s="27" t="s">
        <v>1962</v>
      </c>
      <c r="AJ9" s="23">
        <v>1971</v>
      </c>
      <c r="AK9" s="21" t="s">
        <v>792</v>
      </c>
      <c r="AL9" s="21" t="s">
        <v>793</v>
      </c>
      <c r="AM9" s="37">
        <v>30.744669999999999</v>
      </c>
      <c r="AN9" s="38">
        <v>-81.654139999999998</v>
      </c>
    </row>
    <row r="10" spans="1:40" x14ac:dyDescent="0.45">
      <c r="A10" s="32">
        <v>29.595174999999998</v>
      </c>
      <c r="B10" s="33">
        <v>-81.682108333333332</v>
      </c>
      <c r="C10" s="20" t="s">
        <v>596</v>
      </c>
      <c r="D10" s="20" t="s">
        <v>156</v>
      </c>
      <c r="E10" s="21" t="s">
        <v>597</v>
      </c>
      <c r="F10" s="20" t="s">
        <v>29</v>
      </c>
      <c r="G10" s="21" t="s">
        <v>36</v>
      </c>
      <c r="H10" s="22"/>
      <c r="I10" s="45"/>
      <c r="J10" s="47"/>
      <c r="K10" s="22"/>
      <c r="L10" s="23"/>
      <c r="M10" s="24">
        <v>1</v>
      </c>
      <c r="N10" s="25" t="s">
        <v>156</v>
      </c>
      <c r="O10" s="25" t="s">
        <v>1449</v>
      </c>
      <c r="P10" s="26" t="s">
        <v>36</v>
      </c>
      <c r="Q10" s="20" t="s">
        <v>1496</v>
      </c>
      <c r="R10" s="21" t="s">
        <v>1715</v>
      </c>
      <c r="S10" s="26" t="s">
        <v>36</v>
      </c>
      <c r="T10" s="21" t="s">
        <v>1741</v>
      </c>
      <c r="U10" s="27" t="s">
        <v>36</v>
      </c>
      <c r="V10" s="20" t="s">
        <v>1764</v>
      </c>
      <c r="W10" s="26" t="s">
        <v>36</v>
      </c>
      <c r="X10" s="27" t="s">
        <v>36</v>
      </c>
      <c r="Y10" s="21" t="s">
        <v>1775</v>
      </c>
      <c r="Z10" s="21" t="s">
        <v>1776</v>
      </c>
      <c r="AA10" s="24" t="s">
        <v>36</v>
      </c>
      <c r="AB10" s="21" t="s">
        <v>1754</v>
      </c>
      <c r="AC10" s="21" t="s">
        <v>1786</v>
      </c>
      <c r="AD10" s="23" t="s">
        <v>36</v>
      </c>
      <c r="AE10" s="21" t="s">
        <v>1867</v>
      </c>
      <c r="AF10" s="21" t="s">
        <v>1795</v>
      </c>
      <c r="AG10" s="23" t="s">
        <v>36</v>
      </c>
      <c r="AH10" s="25" t="s">
        <v>1913</v>
      </c>
      <c r="AI10" s="27" t="s">
        <v>36</v>
      </c>
      <c r="AJ10" s="23" t="s">
        <v>36</v>
      </c>
      <c r="AK10" s="21" t="s">
        <v>1202</v>
      </c>
      <c r="AL10" s="21" t="s">
        <v>1203</v>
      </c>
      <c r="AM10" s="37" t="s">
        <v>36</v>
      </c>
      <c r="AN10" s="38" t="s">
        <v>36</v>
      </c>
    </row>
    <row r="11" spans="1:40" x14ac:dyDescent="0.45">
      <c r="A11" s="32">
        <v>30.324166666666667</v>
      </c>
      <c r="B11" s="33">
        <v>-81.646197222222227</v>
      </c>
      <c r="C11" s="20" t="s">
        <v>294</v>
      </c>
      <c r="D11" s="20" t="s">
        <v>295</v>
      </c>
      <c r="E11" s="21" t="s">
        <v>296</v>
      </c>
      <c r="F11" s="20" t="s">
        <v>36</v>
      </c>
      <c r="G11" s="21" t="s">
        <v>36</v>
      </c>
      <c r="H11" s="22"/>
      <c r="I11" s="45"/>
      <c r="J11" s="47"/>
      <c r="K11" s="22"/>
      <c r="L11" s="23"/>
      <c r="M11" s="24">
        <v>0</v>
      </c>
      <c r="N11" s="25" t="s">
        <v>295</v>
      </c>
      <c r="O11" s="25" t="s">
        <v>1397</v>
      </c>
      <c r="P11" s="26" t="s">
        <v>36</v>
      </c>
      <c r="Q11" s="20" t="s">
        <v>1528</v>
      </c>
      <c r="R11" s="21" t="s">
        <v>1658</v>
      </c>
      <c r="S11" s="26" t="s">
        <v>36</v>
      </c>
      <c r="T11" s="21" t="s">
        <v>1741</v>
      </c>
      <c r="U11" s="27" t="s">
        <v>36</v>
      </c>
      <c r="V11" s="20" t="s">
        <v>1748</v>
      </c>
      <c r="W11" s="26" t="s">
        <v>36</v>
      </c>
      <c r="X11" s="27" t="s">
        <v>36</v>
      </c>
      <c r="Y11" s="21" t="s">
        <v>1773</v>
      </c>
      <c r="Z11" s="21" t="s">
        <v>1774</v>
      </c>
      <c r="AA11" s="24" t="s">
        <v>36</v>
      </c>
      <c r="AB11" s="21" t="s">
        <v>1754</v>
      </c>
      <c r="AC11" s="21" t="s">
        <v>1795</v>
      </c>
      <c r="AD11" s="23" t="s">
        <v>36</v>
      </c>
      <c r="AE11" s="21" t="s">
        <v>1795</v>
      </c>
      <c r="AF11" s="21" t="s">
        <v>1795</v>
      </c>
      <c r="AG11" s="23" t="s">
        <v>36</v>
      </c>
      <c r="AH11" s="25" t="s">
        <v>1928</v>
      </c>
      <c r="AI11" s="27" t="s">
        <v>36</v>
      </c>
      <c r="AJ11" s="23" t="s">
        <v>36</v>
      </c>
      <c r="AK11" s="21" t="s">
        <v>976</v>
      </c>
      <c r="AL11" s="21" t="s">
        <v>977</v>
      </c>
      <c r="AM11" s="37" t="s">
        <v>36</v>
      </c>
      <c r="AN11" s="38" t="s">
        <v>36</v>
      </c>
    </row>
    <row r="12" spans="1:40" x14ac:dyDescent="0.45">
      <c r="A12" s="32">
        <v>30.300458333333335</v>
      </c>
      <c r="B12" s="33">
        <v>-81.613388888888878</v>
      </c>
      <c r="C12" s="20" t="s">
        <v>318</v>
      </c>
      <c r="D12" s="20" t="s">
        <v>319</v>
      </c>
      <c r="E12" s="21" t="s">
        <v>320</v>
      </c>
      <c r="F12" s="20" t="s">
        <v>36</v>
      </c>
      <c r="G12" s="21" t="s">
        <v>36</v>
      </c>
      <c r="H12" s="22"/>
      <c r="I12" s="45"/>
      <c r="J12" s="47"/>
      <c r="K12" s="22"/>
      <c r="L12" s="23">
        <v>724275</v>
      </c>
      <c r="M12" s="24">
        <v>1</v>
      </c>
      <c r="N12" s="25" t="s">
        <v>319</v>
      </c>
      <c r="O12" s="25" t="s">
        <v>319</v>
      </c>
      <c r="P12" s="26" t="s">
        <v>2172</v>
      </c>
      <c r="Q12" s="20" t="s">
        <v>1532</v>
      </c>
      <c r="R12" s="21" t="s">
        <v>1651</v>
      </c>
      <c r="S12" s="26" t="s">
        <v>2100</v>
      </c>
      <c r="T12" s="21" t="s">
        <v>1741</v>
      </c>
      <c r="U12" s="27" t="s">
        <v>1968</v>
      </c>
      <c r="V12" s="20" t="s">
        <v>1748</v>
      </c>
      <c r="W12" s="26" t="s">
        <v>1973</v>
      </c>
      <c r="X12" s="27" t="s">
        <v>2366</v>
      </c>
      <c r="Y12" s="21" t="s">
        <v>1773</v>
      </c>
      <c r="Z12" s="21" t="s">
        <v>1774</v>
      </c>
      <c r="AA12" s="24" t="s">
        <v>1774</v>
      </c>
      <c r="AB12" s="21" t="s">
        <v>1754</v>
      </c>
      <c r="AC12" s="21" t="s">
        <v>1819</v>
      </c>
      <c r="AD12" s="23">
        <v>26.9</v>
      </c>
      <c r="AE12" s="21" t="s">
        <v>1800</v>
      </c>
      <c r="AF12" s="21" t="s">
        <v>1795</v>
      </c>
      <c r="AG12" s="23">
        <v>7.8</v>
      </c>
      <c r="AH12" s="25" t="s">
        <v>1921</v>
      </c>
      <c r="AI12" s="27" t="s">
        <v>1964</v>
      </c>
      <c r="AJ12" s="23">
        <v>1978</v>
      </c>
      <c r="AK12" s="21" t="s">
        <v>998</v>
      </c>
      <c r="AL12" s="21" t="s">
        <v>999</v>
      </c>
      <c r="AM12" s="37">
        <v>30.300560000000001</v>
      </c>
      <c r="AN12" s="38">
        <v>-81.613330000000005</v>
      </c>
    </row>
    <row r="13" spans="1:40" x14ac:dyDescent="0.45">
      <c r="A13" s="32">
        <v>30.395413888888889</v>
      </c>
      <c r="B13" s="33">
        <v>-81.682652777777776</v>
      </c>
      <c r="C13" s="20" t="s">
        <v>396</v>
      </c>
      <c r="D13" s="20" t="s">
        <v>397</v>
      </c>
      <c r="E13" s="21" t="s">
        <v>398</v>
      </c>
      <c r="F13" s="20" t="s">
        <v>36</v>
      </c>
      <c r="G13" s="21" t="s">
        <v>30</v>
      </c>
      <c r="H13" s="22"/>
      <c r="I13" s="45"/>
      <c r="J13" s="47"/>
      <c r="K13" s="22"/>
      <c r="L13" s="23">
        <v>720272</v>
      </c>
      <c r="M13" s="24">
        <v>1</v>
      </c>
      <c r="N13" s="25" t="s">
        <v>397</v>
      </c>
      <c r="O13" s="25" t="s">
        <v>397</v>
      </c>
      <c r="P13" s="26" t="s">
        <v>2126</v>
      </c>
      <c r="Q13" s="20" t="s">
        <v>1551</v>
      </c>
      <c r="R13" s="21" t="s">
        <v>1640</v>
      </c>
      <c r="S13" s="26" t="s">
        <v>2074</v>
      </c>
      <c r="T13" s="21" t="s">
        <v>1741</v>
      </c>
      <c r="U13" s="27" t="s">
        <v>1968</v>
      </c>
      <c r="V13" s="20" t="s">
        <v>1748</v>
      </c>
      <c r="W13" s="26" t="s">
        <v>1973</v>
      </c>
      <c r="X13" s="27" t="s">
        <v>2299</v>
      </c>
      <c r="Y13" s="21" t="s">
        <v>1773</v>
      </c>
      <c r="Z13" s="21" t="s">
        <v>1774</v>
      </c>
      <c r="AA13" s="24" t="s">
        <v>1961</v>
      </c>
      <c r="AB13" s="21" t="s">
        <v>1754</v>
      </c>
      <c r="AC13" s="21" t="s">
        <v>1816</v>
      </c>
      <c r="AD13" s="23">
        <v>41.3</v>
      </c>
      <c r="AE13" s="21" t="s">
        <v>1881</v>
      </c>
      <c r="AF13" s="21" t="s">
        <v>1795</v>
      </c>
      <c r="AG13" s="23">
        <v>18</v>
      </c>
      <c r="AH13" s="25" t="s">
        <v>1900</v>
      </c>
      <c r="AI13" s="27" t="s">
        <v>1962</v>
      </c>
      <c r="AJ13" s="23">
        <v>1951</v>
      </c>
      <c r="AK13" s="21" t="s">
        <v>1056</v>
      </c>
      <c r="AL13" s="21" t="s">
        <v>1057</v>
      </c>
      <c r="AM13" s="37">
        <v>30.395720000000001</v>
      </c>
      <c r="AN13" s="38">
        <v>-81.682749999999999</v>
      </c>
    </row>
    <row r="14" spans="1:40" x14ac:dyDescent="0.45">
      <c r="A14" s="32">
        <v>30.395408333333332</v>
      </c>
      <c r="B14" s="33">
        <v>-81.682858333333343</v>
      </c>
      <c r="C14" s="20" t="s">
        <v>399</v>
      </c>
      <c r="D14" s="20" t="s">
        <v>400</v>
      </c>
      <c r="E14" s="21" t="s">
        <v>398</v>
      </c>
      <c r="F14" s="20" t="s">
        <v>87</v>
      </c>
      <c r="G14" s="21" t="s">
        <v>32</v>
      </c>
      <c r="H14" s="22"/>
      <c r="I14" s="45"/>
      <c r="J14" s="47"/>
      <c r="K14" s="22"/>
      <c r="L14" s="23">
        <v>720032</v>
      </c>
      <c r="M14" s="24">
        <v>1</v>
      </c>
      <c r="N14" s="25" t="s">
        <v>400</v>
      </c>
      <c r="O14" s="25" t="s">
        <v>400</v>
      </c>
      <c r="P14" s="26" t="s">
        <v>2087</v>
      </c>
      <c r="Q14" s="20" t="s">
        <v>1551</v>
      </c>
      <c r="R14" s="21" t="s">
        <v>1640</v>
      </c>
      <c r="S14" s="26" t="s">
        <v>2074</v>
      </c>
      <c r="T14" s="21" t="s">
        <v>1741</v>
      </c>
      <c r="U14" s="27" t="s">
        <v>1968</v>
      </c>
      <c r="V14" s="20" t="s">
        <v>1748</v>
      </c>
      <c r="W14" s="26" t="s">
        <v>1973</v>
      </c>
      <c r="X14" s="27" t="s">
        <v>2299</v>
      </c>
      <c r="Y14" s="21" t="s">
        <v>1773</v>
      </c>
      <c r="Z14" s="21" t="s">
        <v>1774</v>
      </c>
      <c r="AA14" s="24" t="s">
        <v>1961</v>
      </c>
      <c r="AB14" s="21" t="s">
        <v>1754</v>
      </c>
      <c r="AC14" s="21" t="s">
        <v>1816</v>
      </c>
      <c r="AD14" s="23">
        <v>41.3</v>
      </c>
      <c r="AE14" s="21" t="s">
        <v>1881</v>
      </c>
      <c r="AF14" s="21" t="s">
        <v>1795</v>
      </c>
      <c r="AG14" s="23">
        <v>18</v>
      </c>
      <c r="AH14" s="25" t="s">
        <v>1900</v>
      </c>
      <c r="AI14" s="27" t="s">
        <v>1962</v>
      </c>
      <c r="AJ14" s="23">
        <v>1961</v>
      </c>
      <c r="AK14" s="21" t="s">
        <v>1058</v>
      </c>
      <c r="AL14" s="21" t="s">
        <v>1059</v>
      </c>
      <c r="AM14" s="37">
        <v>30.395700000000001</v>
      </c>
      <c r="AN14" s="38">
        <v>-81.682959999999994</v>
      </c>
    </row>
    <row r="15" spans="1:40" x14ac:dyDescent="0.45">
      <c r="A15" s="32">
        <v>30.381102777777777</v>
      </c>
      <c r="B15" s="33">
        <v>-81.671175000000005</v>
      </c>
      <c r="C15" s="20" t="s">
        <v>346</v>
      </c>
      <c r="D15" s="20" t="s">
        <v>347</v>
      </c>
      <c r="E15" s="21" t="s">
        <v>348</v>
      </c>
      <c r="F15" s="20" t="s">
        <v>36</v>
      </c>
      <c r="G15" s="21" t="s">
        <v>36</v>
      </c>
      <c r="H15" s="22"/>
      <c r="I15" s="45"/>
      <c r="J15" s="47"/>
      <c r="K15" s="22"/>
      <c r="L15" s="23">
        <v>720031</v>
      </c>
      <c r="M15" s="24">
        <v>0</v>
      </c>
      <c r="N15" s="25" t="s">
        <v>347</v>
      </c>
      <c r="O15" s="25" t="s">
        <v>347</v>
      </c>
      <c r="P15" s="26" t="s">
        <v>2086</v>
      </c>
      <c r="Q15" s="20" t="s">
        <v>1538</v>
      </c>
      <c r="R15" s="21">
        <v>1.4</v>
      </c>
      <c r="S15" s="26" t="s">
        <v>2085</v>
      </c>
      <c r="T15" s="21" t="s">
        <v>1741</v>
      </c>
      <c r="U15" s="27" t="s">
        <v>1968</v>
      </c>
      <c r="V15" s="20" t="s">
        <v>1748</v>
      </c>
      <c r="W15" s="26" t="s">
        <v>1973</v>
      </c>
      <c r="X15" s="27" t="s">
        <v>2298</v>
      </c>
      <c r="Y15" s="21" t="s">
        <v>1773</v>
      </c>
      <c r="Z15" s="21" t="s">
        <v>1774</v>
      </c>
      <c r="AA15" s="24" t="s">
        <v>1961</v>
      </c>
      <c r="AB15" s="21" t="s">
        <v>1754</v>
      </c>
      <c r="AC15" s="21" t="s">
        <v>1793</v>
      </c>
      <c r="AD15" s="23">
        <v>0</v>
      </c>
      <c r="AE15" s="21" t="s">
        <v>1830</v>
      </c>
      <c r="AF15" s="21" t="s">
        <v>1795</v>
      </c>
      <c r="AG15" s="23">
        <v>0</v>
      </c>
      <c r="AH15" s="25" t="s">
        <v>1749</v>
      </c>
      <c r="AI15" s="27" t="s">
        <v>1962</v>
      </c>
      <c r="AJ15" s="23">
        <v>1945</v>
      </c>
      <c r="AK15" s="21" t="s">
        <v>1018</v>
      </c>
      <c r="AL15" s="21" t="s">
        <v>1019</v>
      </c>
      <c r="AM15" s="37">
        <v>30.38111</v>
      </c>
      <c r="AN15" s="38">
        <v>-81.671229999999994</v>
      </c>
    </row>
    <row r="16" spans="1:40" x14ac:dyDescent="0.45">
      <c r="A16" s="32">
        <v>30.322958333333332</v>
      </c>
      <c r="B16" s="33">
        <v>-81.664794444444453</v>
      </c>
      <c r="C16" s="20" t="s">
        <v>449</v>
      </c>
      <c r="D16" s="20" t="s">
        <v>450</v>
      </c>
      <c r="E16" s="21" t="s">
        <v>451</v>
      </c>
      <c r="F16" s="20" t="s">
        <v>29</v>
      </c>
      <c r="G16" s="21" t="s">
        <v>30</v>
      </c>
      <c r="H16" s="22"/>
      <c r="I16" s="45"/>
      <c r="J16" s="47"/>
      <c r="K16" s="22"/>
      <c r="L16" s="23">
        <v>720571</v>
      </c>
      <c r="M16" s="24">
        <v>1</v>
      </c>
      <c r="N16" s="25" t="s">
        <v>450</v>
      </c>
      <c r="O16" s="25" t="s">
        <v>1426</v>
      </c>
      <c r="P16" s="26" t="s">
        <v>2150</v>
      </c>
      <c r="Q16" s="20" t="s">
        <v>1496</v>
      </c>
      <c r="R16" s="21" t="s">
        <v>1677</v>
      </c>
      <c r="S16" s="26" t="s">
        <v>2079</v>
      </c>
      <c r="T16" s="21" t="s">
        <v>1741</v>
      </c>
      <c r="U16" s="27" t="s">
        <v>1968</v>
      </c>
      <c r="V16" s="20" t="s">
        <v>1748</v>
      </c>
      <c r="W16" s="26" t="s">
        <v>1973</v>
      </c>
      <c r="X16" s="27" t="s">
        <v>2342</v>
      </c>
      <c r="Y16" s="21" t="s">
        <v>1773</v>
      </c>
      <c r="Z16" s="21" t="s">
        <v>1774</v>
      </c>
      <c r="AA16" s="24" t="s">
        <v>1961</v>
      </c>
      <c r="AB16" s="21" t="s">
        <v>1754</v>
      </c>
      <c r="AC16" s="21" t="s">
        <v>1857</v>
      </c>
      <c r="AD16" s="23">
        <v>1</v>
      </c>
      <c r="AE16" s="21" t="s">
        <v>1887</v>
      </c>
      <c r="AF16" s="21" t="s">
        <v>1795</v>
      </c>
      <c r="AG16" s="23">
        <v>0.9</v>
      </c>
      <c r="AH16" s="25" t="s">
        <v>1900</v>
      </c>
      <c r="AI16" s="27" t="s">
        <v>1962</v>
      </c>
      <c r="AJ16" s="23">
        <v>1991</v>
      </c>
      <c r="AK16" s="21" t="s">
        <v>1093</v>
      </c>
      <c r="AL16" s="21" t="s">
        <v>1094</v>
      </c>
      <c r="AM16" s="37">
        <v>30.321940000000001</v>
      </c>
      <c r="AN16" s="38">
        <v>-81.664169999999999</v>
      </c>
    </row>
    <row r="17" spans="1:40" x14ac:dyDescent="0.45">
      <c r="A17" s="32">
        <v>30.322880000000001</v>
      </c>
      <c r="B17" s="33">
        <v>-81.665080000000003</v>
      </c>
      <c r="C17" s="20" t="s">
        <v>452</v>
      </c>
      <c r="D17" s="20" t="s">
        <v>450</v>
      </c>
      <c r="E17" s="21" t="s">
        <v>451</v>
      </c>
      <c r="F17" s="20" t="s">
        <v>29</v>
      </c>
      <c r="G17" s="21" t="s">
        <v>32</v>
      </c>
      <c r="H17" s="22"/>
      <c r="I17" s="45"/>
      <c r="J17" s="47"/>
      <c r="K17" s="22"/>
      <c r="L17" s="23">
        <v>720570</v>
      </c>
      <c r="M17" s="24">
        <v>1</v>
      </c>
      <c r="N17" s="25" t="s">
        <v>450</v>
      </c>
      <c r="O17" s="25" t="s">
        <v>1426</v>
      </c>
      <c r="P17" s="26" t="s">
        <v>2149</v>
      </c>
      <c r="Q17" s="20" t="s">
        <v>1496</v>
      </c>
      <c r="R17" s="21" t="s">
        <v>1677</v>
      </c>
      <c r="S17" s="26" t="s">
        <v>2079</v>
      </c>
      <c r="T17" s="21" t="s">
        <v>1741</v>
      </c>
      <c r="U17" s="27" t="s">
        <v>1968</v>
      </c>
      <c r="V17" s="20" t="s">
        <v>1748</v>
      </c>
      <c r="W17" s="26" t="s">
        <v>1973</v>
      </c>
      <c r="X17" s="27" t="s">
        <v>2341</v>
      </c>
      <c r="Y17" s="21" t="s">
        <v>1773</v>
      </c>
      <c r="Z17" s="21" t="s">
        <v>1774</v>
      </c>
      <c r="AA17" s="24" t="s">
        <v>1961</v>
      </c>
      <c r="AB17" s="21" t="s">
        <v>1754</v>
      </c>
      <c r="AC17" s="21" t="s">
        <v>1857</v>
      </c>
      <c r="AD17" s="23">
        <v>1</v>
      </c>
      <c r="AE17" s="21" t="s">
        <v>1887</v>
      </c>
      <c r="AF17" s="21" t="s">
        <v>1795</v>
      </c>
      <c r="AG17" s="23">
        <v>0.9</v>
      </c>
      <c r="AH17" s="25" t="s">
        <v>1900</v>
      </c>
      <c r="AI17" s="27" t="s">
        <v>1962</v>
      </c>
      <c r="AJ17" s="23">
        <v>1991</v>
      </c>
      <c r="AK17" s="21" t="s">
        <v>1095</v>
      </c>
      <c r="AL17" s="21" t="s">
        <v>1096</v>
      </c>
      <c r="AM17" s="37">
        <v>30.321829999999999</v>
      </c>
      <c r="AN17" s="38">
        <v>-81.664500000000004</v>
      </c>
    </row>
    <row r="18" spans="1:40" x14ac:dyDescent="0.45">
      <c r="A18" s="32">
        <v>28.837758333333333</v>
      </c>
      <c r="B18" s="33">
        <v>-81.324652777777771</v>
      </c>
      <c r="C18" s="20" t="s">
        <v>732</v>
      </c>
      <c r="D18" s="20" t="s">
        <v>733</v>
      </c>
      <c r="E18" s="21" t="s">
        <v>734</v>
      </c>
      <c r="F18" s="20" t="s">
        <v>36</v>
      </c>
      <c r="G18" s="21" t="s">
        <v>36</v>
      </c>
      <c r="H18" s="22"/>
      <c r="I18" s="45"/>
      <c r="J18" s="47"/>
      <c r="K18" s="22"/>
      <c r="L18" s="23"/>
      <c r="M18" s="24">
        <v>1</v>
      </c>
      <c r="N18" s="25" t="s">
        <v>733</v>
      </c>
      <c r="O18" s="25" t="s">
        <v>733</v>
      </c>
      <c r="P18" s="26" t="s">
        <v>36</v>
      </c>
      <c r="Q18" s="20" t="s">
        <v>1496</v>
      </c>
      <c r="R18" s="21" t="s">
        <v>1733</v>
      </c>
      <c r="S18" s="26" t="s">
        <v>36</v>
      </c>
      <c r="T18" s="21" t="s">
        <v>1741</v>
      </c>
      <c r="U18" s="27" t="s">
        <v>36</v>
      </c>
      <c r="V18" s="20" t="s">
        <v>1770</v>
      </c>
      <c r="W18" s="26" t="s">
        <v>36</v>
      </c>
      <c r="X18" s="27" t="s">
        <v>36</v>
      </c>
      <c r="Y18" s="21" t="s">
        <v>1775</v>
      </c>
      <c r="Z18" s="21" t="s">
        <v>1776</v>
      </c>
      <c r="AA18" s="24" t="s">
        <v>36</v>
      </c>
      <c r="AB18" s="21" t="s">
        <v>1754</v>
      </c>
      <c r="AC18" s="21" t="s">
        <v>1786</v>
      </c>
      <c r="AD18" s="23" t="s">
        <v>36</v>
      </c>
      <c r="AE18" s="21" t="s">
        <v>1867</v>
      </c>
      <c r="AF18" s="21" t="s">
        <v>1795</v>
      </c>
      <c r="AG18" s="23" t="s">
        <v>36</v>
      </c>
      <c r="AH18" s="25" t="s">
        <v>1913</v>
      </c>
      <c r="AI18" s="27" t="s">
        <v>36</v>
      </c>
      <c r="AJ18" s="23" t="s">
        <v>36</v>
      </c>
      <c r="AK18" s="21" t="s">
        <v>1309</v>
      </c>
      <c r="AL18" s="21" t="s">
        <v>1310</v>
      </c>
      <c r="AM18" s="37" t="s">
        <v>36</v>
      </c>
      <c r="AN18" s="38" t="s">
        <v>36</v>
      </c>
    </row>
    <row r="19" spans="1:40" x14ac:dyDescent="0.45">
      <c r="A19" s="32">
        <v>28.815222222222221</v>
      </c>
      <c r="B19" s="33">
        <v>-81.760113888888895</v>
      </c>
      <c r="C19" s="20" t="s">
        <v>511</v>
      </c>
      <c r="D19" s="20" t="s">
        <v>512</v>
      </c>
      <c r="E19" s="21" t="s">
        <v>513</v>
      </c>
      <c r="F19" s="20" t="s">
        <v>36</v>
      </c>
      <c r="G19" s="21" t="s">
        <v>44</v>
      </c>
      <c r="H19" s="22"/>
      <c r="I19" s="45"/>
      <c r="J19" s="47"/>
      <c r="K19" s="22"/>
      <c r="L19" s="23">
        <v>110086</v>
      </c>
      <c r="M19" s="24">
        <v>0</v>
      </c>
      <c r="N19" s="25" t="s">
        <v>512</v>
      </c>
      <c r="O19" s="25" t="s">
        <v>512</v>
      </c>
      <c r="P19" s="26" t="s">
        <v>2000</v>
      </c>
      <c r="Q19" s="20" t="s">
        <v>1569</v>
      </c>
      <c r="R19" s="21" t="s">
        <v>1687</v>
      </c>
      <c r="S19" s="26" t="s">
        <v>1998</v>
      </c>
      <c r="T19" s="21" t="s">
        <v>1741</v>
      </c>
      <c r="U19" s="27" t="s">
        <v>1968</v>
      </c>
      <c r="V19" s="20" t="s">
        <v>1755</v>
      </c>
      <c r="W19" s="26" t="s">
        <v>1969</v>
      </c>
      <c r="X19" s="27" t="s">
        <v>2248</v>
      </c>
      <c r="Y19" s="21" t="s">
        <v>1775</v>
      </c>
      <c r="Z19" s="21" t="s">
        <v>1774</v>
      </c>
      <c r="AA19" s="24" t="s">
        <v>1961</v>
      </c>
      <c r="AB19" s="21" t="s">
        <v>1754</v>
      </c>
      <c r="AC19" s="21" t="s">
        <v>1838</v>
      </c>
      <c r="AD19" s="23">
        <v>0</v>
      </c>
      <c r="AE19" s="21" t="s">
        <v>1800</v>
      </c>
      <c r="AF19" s="21" t="s">
        <v>1795</v>
      </c>
      <c r="AG19" s="23">
        <v>0</v>
      </c>
      <c r="AH19" s="25" t="s">
        <v>1942</v>
      </c>
      <c r="AI19" s="27" t="s">
        <v>1962</v>
      </c>
      <c r="AJ19" s="23">
        <v>2005</v>
      </c>
      <c r="AK19" s="21" t="s">
        <v>1145</v>
      </c>
      <c r="AL19" s="21" t="s">
        <v>1146</v>
      </c>
      <c r="AM19" s="37">
        <v>28.81531</v>
      </c>
      <c r="AN19" s="38">
        <v>-81.760220000000004</v>
      </c>
    </row>
    <row r="20" spans="1:40" x14ac:dyDescent="0.45">
      <c r="A20" s="32">
        <v>28.815408333333334</v>
      </c>
      <c r="B20" s="33">
        <v>-81.760041666666666</v>
      </c>
      <c r="C20" s="20" t="s">
        <v>514</v>
      </c>
      <c r="D20" s="20" t="s">
        <v>512</v>
      </c>
      <c r="E20" s="21" t="s">
        <v>513</v>
      </c>
      <c r="F20" s="20" t="s">
        <v>36</v>
      </c>
      <c r="G20" s="21" t="s">
        <v>46</v>
      </c>
      <c r="H20" s="22"/>
      <c r="I20" s="45"/>
      <c r="J20" s="47"/>
      <c r="K20" s="22"/>
      <c r="L20" s="23">
        <v>110085</v>
      </c>
      <c r="M20" s="24">
        <v>0</v>
      </c>
      <c r="N20" s="25" t="s">
        <v>512</v>
      </c>
      <c r="O20" s="25" t="s">
        <v>512</v>
      </c>
      <c r="P20" s="26" t="s">
        <v>1999</v>
      </c>
      <c r="Q20" s="20" t="s">
        <v>1569</v>
      </c>
      <c r="R20" s="21" t="s">
        <v>1687</v>
      </c>
      <c r="S20" s="26" t="s">
        <v>1998</v>
      </c>
      <c r="T20" s="21" t="s">
        <v>1741</v>
      </c>
      <c r="U20" s="27" t="s">
        <v>1968</v>
      </c>
      <c r="V20" s="20" t="s">
        <v>1755</v>
      </c>
      <c r="W20" s="26" t="s">
        <v>1969</v>
      </c>
      <c r="X20" s="27" t="s">
        <v>2247</v>
      </c>
      <c r="Y20" s="21" t="s">
        <v>1775</v>
      </c>
      <c r="Z20" s="21" t="s">
        <v>1774</v>
      </c>
      <c r="AA20" s="24" t="s">
        <v>1961</v>
      </c>
      <c r="AB20" s="21" t="s">
        <v>1754</v>
      </c>
      <c r="AC20" s="21" t="s">
        <v>1838</v>
      </c>
      <c r="AD20" s="23">
        <v>0</v>
      </c>
      <c r="AE20" s="21" t="s">
        <v>1800</v>
      </c>
      <c r="AF20" s="21" t="s">
        <v>1795</v>
      </c>
      <c r="AG20" s="23">
        <v>0</v>
      </c>
      <c r="AH20" s="25" t="s">
        <v>1942</v>
      </c>
      <c r="AI20" s="27" t="s">
        <v>1962</v>
      </c>
      <c r="AJ20" s="23">
        <v>2003</v>
      </c>
      <c r="AK20" s="21" t="s">
        <v>1147</v>
      </c>
      <c r="AL20" s="21" t="s">
        <v>1148</v>
      </c>
      <c r="AM20" s="37">
        <v>28.815480000000001</v>
      </c>
      <c r="AN20" s="38">
        <v>-81.760090000000005</v>
      </c>
    </row>
    <row r="21" spans="1:40" x14ac:dyDescent="0.45">
      <c r="A21" s="32">
        <v>29.008759999999999</v>
      </c>
      <c r="B21" s="33">
        <v>-81.38206666666666</v>
      </c>
      <c r="C21" s="20" t="s">
        <v>735</v>
      </c>
      <c r="D21" s="20" t="s">
        <v>736</v>
      </c>
      <c r="E21" s="21" t="s">
        <v>737</v>
      </c>
      <c r="F21" s="20" t="s">
        <v>36</v>
      </c>
      <c r="G21" s="21" t="s">
        <v>36</v>
      </c>
      <c r="H21" s="22"/>
      <c r="I21" s="45"/>
      <c r="J21" s="47"/>
      <c r="K21" s="22"/>
      <c r="L21" s="23">
        <v>110063</v>
      </c>
      <c r="M21" s="24">
        <v>1</v>
      </c>
      <c r="N21" s="25" t="s">
        <v>736</v>
      </c>
      <c r="O21" s="25" t="s">
        <v>1475</v>
      </c>
      <c r="P21" s="26" t="s">
        <v>1981</v>
      </c>
      <c r="Q21" s="20" t="s">
        <v>1496</v>
      </c>
      <c r="R21" s="21" t="s">
        <v>1734</v>
      </c>
      <c r="S21" s="26" t="s">
        <v>1994</v>
      </c>
      <c r="T21" s="21" t="s">
        <v>1741</v>
      </c>
      <c r="U21" s="27" t="s">
        <v>1968</v>
      </c>
      <c r="V21" s="20" t="s">
        <v>1771</v>
      </c>
      <c r="W21" s="26" t="s">
        <v>1969</v>
      </c>
      <c r="X21" s="27" t="s">
        <v>2244</v>
      </c>
      <c r="Y21" s="21" t="s">
        <v>1775</v>
      </c>
      <c r="Z21" s="21" t="s">
        <v>1774</v>
      </c>
      <c r="AA21" s="24" t="s">
        <v>1961</v>
      </c>
      <c r="AB21" s="21" t="s">
        <v>1754</v>
      </c>
      <c r="AC21" s="21" t="s">
        <v>1870</v>
      </c>
      <c r="AD21" s="23">
        <v>83.3</v>
      </c>
      <c r="AE21" s="21" t="s">
        <v>1898</v>
      </c>
      <c r="AF21" s="21" t="s">
        <v>1795</v>
      </c>
      <c r="AG21" s="23">
        <v>16.399999999999999</v>
      </c>
      <c r="AH21" s="25" t="s">
        <v>1903</v>
      </c>
      <c r="AI21" s="27" t="s">
        <v>1962</v>
      </c>
      <c r="AJ21" s="23">
        <v>1955</v>
      </c>
      <c r="AK21" s="21" t="s">
        <v>2445</v>
      </c>
      <c r="AL21" s="21" t="s">
        <v>1311</v>
      </c>
      <c r="AM21" s="37">
        <v>29.00873</v>
      </c>
      <c r="AN21" s="38">
        <v>-81.382069999999999</v>
      </c>
    </row>
    <row r="22" spans="1:40" x14ac:dyDescent="0.45">
      <c r="A22" s="32">
        <v>29.477580555555555</v>
      </c>
      <c r="B22" s="33">
        <v>-81.13666388888889</v>
      </c>
      <c r="C22" s="20" t="s">
        <v>487</v>
      </c>
      <c r="D22" s="20" t="s">
        <v>488</v>
      </c>
      <c r="E22" s="21" t="s">
        <v>489</v>
      </c>
      <c r="F22" s="20" t="s">
        <v>29</v>
      </c>
      <c r="G22" s="21" t="s">
        <v>44</v>
      </c>
      <c r="H22" s="22"/>
      <c r="I22" s="45"/>
      <c r="J22" s="47"/>
      <c r="K22" s="22"/>
      <c r="L22" s="23">
        <v>730059</v>
      </c>
      <c r="M22" s="24">
        <v>1</v>
      </c>
      <c r="N22" s="25" t="s">
        <v>488</v>
      </c>
      <c r="O22" s="25" t="s">
        <v>1432</v>
      </c>
      <c r="P22" s="26" t="s">
        <v>2182</v>
      </c>
      <c r="Q22" s="20" t="s">
        <v>1563</v>
      </c>
      <c r="R22" s="21" t="s">
        <v>1686</v>
      </c>
      <c r="S22" s="26" t="s">
        <v>2180</v>
      </c>
      <c r="T22" s="21" t="s">
        <v>1741</v>
      </c>
      <c r="U22" s="27" t="s">
        <v>1968</v>
      </c>
      <c r="V22" s="20" t="s">
        <v>1752</v>
      </c>
      <c r="W22" s="26" t="s">
        <v>1974</v>
      </c>
      <c r="X22" s="27" t="s">
        <v>2375</v>
      </c>
      <c r="Y22" s="21" t="s">
        <v>1773</v>
      </c>
      <c r="Z22" s="21" t="s">
        <v>1774</v>
      </c>
      <c r="AA22" s="24" t="s">
        <v>1961</v>
      </c>
      <c r="AB22" s="21" t="s">
        <v>1754</v>
      </c>
      <c r="AC22" s="21" t="s">
        <v>1791</v>
      </c>
      <c r="AD22" s="23">
        <v>224.4</v>
      </c>
      <c r="AE22" s="21" t="s">
        <v>1804</v>
      </c>
      <c r="AF22" s="21" t="s">
        <v>1795</v>
      </c>
      <c r="AG22" s="23">
        <v>63.9</v>
      </c>
      <c r="AH22" s="25" t="s">
        <v>1903</v>
      </c>
      <c r="AI22" s="27" t="s">
        <v>1962</v>
      </c>
      <c r="AJ22" s="23">
        <v>1996</v>
      </c>
      <c r="AK22" s="21" t="s">
        <v>1125</v>
      </c>
      <c r="AL22" s="21" t="s">
        <v>1126</v>
      </c>
      <c r="AM22" s="37">
        <v>29.477499999999999</v>
      </c>
      <c r="AN22" s="38">
        <v>-81.136669999999995</v>
      </c>
    </row>
    <row r="23" spans="1:40" x14ac:dyDescent="0.45">
      <c r="A23" s="32">
        <v>29.477658333333331</v>
      </c>
      <c r="B23" s="33">
        <v>-81.136713888888892</v>
      </c>
      <c r="C23" s="20" t="s">
        <v>490</v>
      </c>
      <c r="D23" s="20" t="s">
        <v>488</v>
      </c>
      <c r="E23" s="21" t="s">
        <v>489</v>
      </c>
      <c r="F23" s="20" t="s">
        <v>29</v>
      </c>
      <c r="G23" s="21" t="s">
        <v>46</v>
      </c>
      <c r="H23" s="22"/>
      <c r="I23" s="45"/>
      <c r="J23" s="47"/>
      <c r="K23" s="22"/>
      <c r="L23" s="23">
        <v>730058</v>
      </c>
      <c r="M23" s="24">
        <v>1</v>
      </c>
      <c r="N23" s="25" t="s">
        <v>488</v>
      </c>
      <c r="O23" s="25" t="s">
        <v>1432</v>
      </c>
      <c r="P23" s="26" t="s">
        <v>2181</v>
      </c>
      <c r="Q23" s="20" t="s">
        <v>1563</v>
      </c>
      <c r="R23" s="21" t="s">
        <v>1686</v>
      </c>
      <c r="S23" s="26" t="s">
        <v>2180</v>
      </c>
      <c r="T23" s="21" t="s">
        <v>1741</v>
      </c>
      <c r="U23" s="27" t="s">
        <v>1968</v>
      </c>
      <c r="V23" s="20" t="s">
        <v>1752</v>
      </c>
      <c r="W23" s="26" t="s">
        <v>1974</v>
      </c>
      <c r="X23" s="27" t="s">
        <v>2374</v>
      </c>
      <c r="Y23" s="21" t="s">
        <v>1773</v>
      </c>
      <c r="Z23" s="21" t="s">
        <v>1774</v>
      </c>
      <c r="AA23" s="24" t="s">
        <v>1961</v>
      </c>
      <c r="AB23" s="21" t="s">
        <v>1754</v>
      </c>
      <c r="AC23" s="21" t="s">
        <v>1791</v>
      </c>
      <c r="AD23" s="23">
        <v>224.4</v>
      </c>
      <c r="AE23" s="21" t="s">
        <v>1804</v>
      </c>
      <c r="AF23" s="21" t="s">
        <v>1795</v>
      </c>
      <c r="AG23" s="23">
        <v>65.2</v>
      </c>
      <c r="AH23" s="25" t="s">
        <v>1903</v>
      </c>
      <c r="AI23" s="27" t="s">
        <v>1962</v>
      </c>
      <c r="AJ23" s="23">
        <v>1996</v>
      </c>
      <c r="AK23" s="21" t="s">
        <v>1127</v>
      </c>
      <c r="AL23" s="21" t="s">
        <v>1128</v>
      </c>
      <c r="AM23" s="37">
        <v>29.477689999999999</v>
      </c>
      <c r="AN23" s="38">
        <v>-81.136780000000002</v>
      </c>
    </row>
    <row r="24" spans="1:40" x14ac:dyDescent="0.45">
      <c r="A24" s="32"/>
      <c r="B24" s="33"/>
      <c r="C24" s="20" t="s">
        <v>136</v>
      </c>
      <c r="D24" s="20" t="s">
        <v>137</v>
      </c>
      <c r="E24" s="21" t="s">
        <v>138</v>
      </c>
      <c r="F24" s="20" t="s">
        <v>36</v>
      </c>
      <c r="G24" s="21" t="s">
        <v>36</v>
      </c>
      <c r="H24" s="22" t="s">
        <v>139</v>
      </c>
      <c r="I24" s="45"/>
      <c r="J24" s="47"/>
      <c r="K24" s="22"/>
      <c r="L24" s="23"/>
      <c r="M24" s="24" t="s">
        <v>785</v>
      </c>
      <c r="N24" s="25" t="s">
        <v>137</v>
      </c>
      <c r="O24" s="25" t="s">
        <v>137</v>
      </c>
      <c r="P24" s="26" t="s">
        <v>36</v>
      </c>
      <c r="Q24" s="20" t="s">
        <v>1497</v>
      </c>
      <c r="R24" s="21" t="s">
        <v>1634</v>
      </c>
      <c r="S24" s="26" t="s">
        <v>36</v>
      </c>
      <c r="T24" s="21" t="s">
        <v>1741</v>
      </c>
      <c r="U24" s="27" t="s">
        <v>36</v>
      </c>
      <c r="V24" s="20" t="s">
        <v>1745</v>
      </c>
      <c r="W24" s="26" t="s">
        <v>36</v>
      </c>
      <c r="X24" s="27" t="s">
        <v>36</v>
      </c>
      <c r="Y24" s="21" t="s">
        <v>1773</v>
      </c>
      <c r="Z24" s="21" t="s">
        <v>1774</v>
      </c>
      <c r="AA24" s="24" t="s">
        <v>36</v>
      </c>
      <c r="AB24" s="21" t="s">
        <v>1754</v>
      </c>
      <c r="AC24" s="21" t="s">
        <v>1802</v>
      </c>
      <c r="AD24" s="23" t="s">
        <v>36</v>
      </c>
      <c r="AE24" s="21" t="s">
        <v>1817</v>
      </c>
      <c r="AF24" s="21" t="s">
        <v>1795</v>
      </c>
      <c r="AG24" s="23" t="s">
        <v>36</v>
      </c>
      <c r="AH24" s="25" t="s">
        <v>1903</v>
      </c>
      <c r="AI24" s="27" t="s">
        <v>36</v>
      </c>
      <c r="AJ24" s="23" t="s">
        <v>36</v>
      </c>
      <c r="AK24" s="21"/>
      <c r="AL24" s="21"/>
      <c r="AM24" s="37" t="s">
        <v>36</v>
      </c>
      <c r="AN24" s="38" t="s">
        <v>36</v>
      </c>
    </row>
    <row r="25" spans="1:40" x14ac:dyDescent="0.45">
      <c r="A25" s="32">
        <v>30.393419444444444</v>
      </c>
      <c r="B25" s="33">
        <v>-81.648647222222223</v>
      </c>
      <c r="C25" s="20" t="s">
        <v>469</v>
      </c>
      <c r="D25" s="20" t="s">
        <v>156</v>
      </c>
      <c r="E25" s="21" t="s">
        <v>470</v>
      </c>
      <c r="F25" s="20" t="s">
        <v>36</v>
      </c>
      <c r="G25" s="21" t="s">
        <v>36</v>
      </c>
      <c r="H25" s="22"/>
      <c r="I25" s="45"/>
      <c r="J25" s="47"/>
      <c r="K25" s="22"/>
      <c r="L25" s="23"/>
      <c r="M25" s="24">
        <v>1</v>
      </c>
      <c r="N25" s="25" t="s">
        <v>156</v>
      </c>
      <c r="O25" s="25" t="s">
        <v>156</v>
      </c>
      <c r="P25" s="26" t="s">
        <v>36</v>
      </c>
      <c r="Q25" s="20" t="s">
        <v>1562</v>
      </c>
      <c r="R25" s="21" t="s">
        <v>1640</v>
      </c>
      <c r="S25" s="26" t="s">
        <v>36</v>
      </c>
      <c r="T25" s="21" t="s">
        <v>1741</v>
      </c>
      <c r="U25" s="27" t="s">
        <v>36</v>
      </c>
      <c r="V25" s="20" t="s">
        <v>1748</v>
      </c>
      <c r="W25" s="26" t="s">
        <v>36</v>
      </c>
      <c r="X25" s="27" t="s">
        <v>36</v>
      </c>
      <c r="Y25" s="21" t="s">
        <v>1778</v>
      </c>
      <c r="Z25" s="21" t="s">
        <v>1776</v>
      </c>
      <c r="AA25" s="24" t="s">
        <v>36</v>
      </c>
      <c r="AB25" s="21" t="s">
        <v>1754</v>
      </c>
      <c r="AC25" s="21" t="s">
        <v>1810</v>
      </c>
      <c r="AD25" s="23" t="s">
        <v>36</v>
      </c>
      <c r="AE25" s="21" t="s">
        <v>1871</v>
      </c>
      <c r="AF25" s="21" t="s">
        <v>1795</v>
      </c>
      <c r="AG25" s="23" t="s">
        <v>36</v>
      </c>
      <c r="AH25" s="25" t="s">
        <v>1913</v>
      </c>
      <c r="AI25" s="27" t="s">
        <v>36</v>
      </c>
      <c r="AJ25" s="23" t="s">
        <v>36</v>
      </c>
      <c r="AK25" s="21" t="s">
        <v>1109</v>
      </c>
      <c r="AL25" s="21" t="s">
        <v>1110</v>
      </c>
      <c r="AM25" s="37" t="s">
        <v>36</v>
      </c>
      <c r="AN25" s="38" t="s">
        <v>36</v>
      </c>
    </row>
    <row r="26" spans="1:40" x14ac:dyDescent="0.45">
      <c r="A26" s="32">
        <v>29.408616666666664</v>
      </c>
      <c r="B26" s="33">
        <v>-81.101005555555545</v>
      </c>
      <c r="C26" s="20" t="s">
        <v>675</v>
      </c>
      <c r="D26" s="20" t="s">
        <v>676</v>
      </c>
      <c r="E26" s="21" t="s">
        <v>677</v>
      </c>
      <c r="F26" s="20" t="s">
        <v>29</v>
      </c>
      <c r="G26" s="21" t="s">
        <v>36</v>
      </c>
      <c r="H26" s="22"/>
      <c r="I26" s="45"/>
      <c r="J26" s="47"/>
      <c r="K26" s="22"/>
      <c r="L26" s="23">
        <v>794025</v>
      </c>
      <c r="M26" s="24">
        <v>1</v>
      </c>
      <c r="N26" s="25" t="s">
        <v>676</v>
      </c>
      <c r="O26" s="25" t="s">
        <v>1464</v>
      </c>
      <c r="P26" s="26" t="s">
        <v>2239</v>
      </c>
      <c r="Q26" s="20" t="s">
        <v>1594</v>
      </c>
      <c r="R26" s="21" t="s">
        <v>1723</v>
      </c>
      <c r="S26" s="26" t="s">
        <v>2185</v>
      </c>
      <c r="T26" s="21" t="s">
        <v>1741</v>
      </c>
      <c r="U26" s="27" t="s">
        <v>1968</v>
      </c>
      <c r="V26" s="20" t="s">
        <v>1769</v>
      </c>
      <c r="W26" s="26" t="s">
        <v>1979</v>
      </c>
      <c r="X26" s="27" t="s">
        <v>2435</v>
      </c>
      <c r="Y26" s="21" t="s">
        <v>1775</v>
      </c>
      <c r="Z26" s="21" t="s">
        <v>1774</v>
      </c>
      <c r="AA26" s="24" t="s">
        <v>1961</v>
      </c>
      <c r="AB26" s="21" t="s">
        <v>1754</v>
      </c>
      <c r="AC26" s="21" t="s">
        <v>1786</v>
      </c>
      <c r="AD26" s="23">
        <v>89.9</v>
      </c>
      <c r="AE26" s="21" t="s">
        <v>1897</v>
      </c>
      <c r="AF26" s="21" t="s">
        <v>1795</v>
      </c>
      <c r="AG26" s="23">
        <v>15.7</v>
      </c>
      <c r="AH26" s="25" t="s">
        <v>1953</v>
      </c>
      <c r="AI26" s="27" t="s">
        <v>1963</v>
      </c>
      <c r="AJ26" s="23">
        <v>1955</v>
      </c>
      <c r="AK26" s="21" t="s">
        <v>1267</v>
      </c>
      <c r="AL26" s="21" t="s">
        <v>1268</v>
      </c>
      <c r="AM26" s="37">
        <v>29.408639999999998</v>
      </c>
      <c r="AN26" s="38">
        <v>-81.100890000000007</v>
      </c>
    </row>
    <row r="27" spans="1:40" x14ac:dyDescent="0.45">
      <c r="A27" s="32">
        <v>28.124152777777777</v>
      </c>
      <c r="B27" s="33">
        <v>-80.630761111111099</v>
      </c>
      <c r="C27" s="20" t="s">
        <v>107</v>
      </c>
      <c r="D27" s="20" t="s">
        <v>108</v>
      </c>
      <c r="E27" s="21" t="s">
        <v>109</v>
      </c>
      <c r="F27" s="20" t="s">
        <v>29</v>
      </c>
      <c r="G27" s="21" t="s">
        <v>36</v>
      </c>
      <c r="H27" s="22"/>
      <c r="I27" s="45"/>
      <c r="J27" s="47"/>
      <c r="K27" s="22"/>
      <c r="L27" s="23">
        <v>700008</v>
      </c>
      <c r="M27" s="24">
        <v>0</v>
      </c>
      <c r="N27" s="25" t="s">
        <v>108</v>
      </c>
      <c r="O27" s="25" t="s">
        <v>108</v>
      </c>
      <c r="P27" s="26" t="s">
        <v>2019</v>
      </c>
      <c r="Q27" s="20" t="s">
        <v>1490</v>
      </c>
      <c r="R27" s="21" t="s">
        <v>1626</v>
      </c>
      <c r="S27" s="26" t="s">
        <v>2021</v>
      </c>
      <c r="T27" s="21" t="s">
        <v>1741</v>
      </c>
      <c r="U27" s="27" t="s">
        <v>1968</v>
      </c>
      <c r="V27" s="20" t="s">
        <v>1745</v>
      </c>
      <c r="W27" s="26" t="s">
        <v>1971</v>
      </c>
      <c r="X27" s="27" t="s">
        <v>2254</v>
      </c>
      <c r="Y27" s="21" t="s">
        <v>1773</v>
      </c>
      <c r="Z27" s="21" t="s">
        <v>1774</v>
      </c>
      <c r="AA27" s="24" t="s">
        <v>1961</v>
      </c>
      <c r="AB27" s="21" t="s">
        <v>1754</v>
      </c>
      <c r="AC27" s="21" t="s">
        <v>1630</v>
      </c>
      <c r="AD27" s="23">
        <v>0</v>
      </c>
      <c r="AE27" s="21" t="s">
        <v>1839</v>
      </c>
      <c r="AF27" s="21" t="s">
        <v>1795</v>
      </c>
      <c r="AG27" s="23">
        <v>0</v>
      </c>
      <c r="AH27" s="25" t="s">
        <v>1903</v>
      </c>
      <c r="AI27" s="27" t="s">
        <v>1962</v>
      </c>
      <c r="AJ27" s="23">
        <v>1961</v>
      </c>
      <c r="AK27" s="21" t="s">
        <v>847</v>
      </c>
      <c r="AL27" s="21" t="s">
        <v>848</v>
      </c>
      <c r="AM27" s="37">
        <v>28.124169999999999</v>
      </c>
      <c r="AN27" s="38">
        <v>-80.630690000000001</v>
      </c>
    </row>
    <row r="28" spans="1:40" x14ac:dyDescent="0.45">
      <c r="A28" s="32">
        <v>29.910527777777776</v>
      </c>
      <c r="B28" s="33">
        <v>-81.313777777777773</v>
      </c>
      <c r="C28" s="20" t="s">
        <v>633</v>
      </c>
      <c r="D28" s="20" t="s">
        <v>634</v>
      </c>
      <c r="E28" s="21" t="s">
        <v>635</v>
      </c>
      <c r="F28" s="20" t="s">
        <v>36</v>
      </c>
      <c r="G28" s="21" t="s">
        <v>36</v>
      </c>
      <c r="H28" s="22"/>
      <c r="I28" s="45"/>
      <c r="J28" s="47"/>
      <c r="K28" s="22"/>
      <c r="L28" s="23">
        <v>780071</v>
      </c>
      <c r="M28" s="24">
        <v>0</v>
      </c>
      <c r="N28" s="25" t="s">
        <v>634</v>
      </c>
      <c r="O28" s="25" t="s">
        <v>1458</v>
      </c>
      <c r="P28" s="26" t="s">
        <v>2044</v>
      </c>
      <c r="Q28" s="20" t="s">
        <v>1584</v>
      </c>
      <c r="R28" s="21" t="s">
        <v>1626</v>
      </c>
      <c r="S28" s="26" t="s">
        <v>2006</v>
      </c>
      <c r="T28" s="21" t="s">
        <v>1741</v>
      </c>
      <c r="U28" s="27" t="s">
        <v>1968</v>
      </c>
      <c r="V28" s="20" t="s">
        <v>1765</v>
      </c>
      <c r="W28" s="26" t="s">
        <v>1978</v>
      </c>
      <c r="X28" s="27" t="s">
        <v>2393</v>
      </c>
      <c r="Y28" s="21" t="s">
        <v>1773</v>
      </c>
      <c r="Z28" s="21" t="s">
        <v>1774</v>
      </c>
      <c r="AA28" s="24" t="s">
        <v>1961</v>
      </c>
      <c r="AB28" s="21" t="s">
        <v>1754</v>
      </c>
      <c r="AC28" s="21" t="s">
        <v>1814</v>
      </c>
      <c r="AD28" s="23">
        <v>0</v>
      </c>
      <c r="AE28" s="21" t="s">
        <v>1800</v>
      </c>
      <c r="AF28" s="21" t="s">
        <v>1795</v>
      </c>
      <c r="AG28" s="23">
        <v>0</v>
      </c>
      <c r="AH28" s="25" t="s">
        <v>1900</v>
      </c>
      <c r="AI28" s="27" t="s">
        <v>1962</v>
      </c>
      <c r="AJ28" s="23">
        <v>1956</v>
      </c>
      <c r="AK28" s="21" t="s">
        <v>1234</v>
      </c>
      <c r="AL28" s="21" t="s">
        <v>1235</v>
      </c>
      <c r="AM28" s="37">
        <v>29.910630000000001</v>
      </c>
      <c r="AN28" s="38">
        <v>-81.31344</v>
      </c>
    </row>
    <row r="29" spans="1:40" x14ac:dyDescent="0.45">
      <c r="A29" s="32">
        <v>30.323586111111112</v>
      </c>
      <c r="B29" s="33">
        <v>-81.64618611111112</v>
      </c>
      <c r="C29" s="20" t="s">
        <v>291</v>
      </c>
      <c r="D29" s="20" t="s">
        <v>292</v>
      </c>
      <c r="E29" s="21" t="s">
        <v>293</v>
      </c>
      <c r="F29" s="20" t="s">
        <v>36</v>
      </c>
      <c r="G29" s="21" t="s">
        <v>36</v>
      </c>
      <c r="H29" s="22"/>
      <c r="I29" s="45"/>
      <c r="J29" s="47"/>
      <c r="K29" s="22"/>
      <c r="L29" s="23">
        <v>724416</v>
      </c>
      <c r="M29" s="24">
        <v>0</v>
      </c>
      <c r="N29" s="25" t="s">
        <v>292</v>
      </c>
      <c r="O29" s="25" t="s">
        <v>1396</v>
      </c>
      <c r="P29" s="26" t="s">
        <v>2176</v>
      </c>
      <c r="Q29" s="20" t="s">
        <v>1527</v>
      </c>
      <c r="R29" s="21" t="s">
        <v>1665</v>
      </c>
      <c r="S29" s="26" t="s">
        <v>2105</v>
      </c>
      <c r="T29" s="21" t="s">
        <v>1741</v>
      </c>
      <c r="U29" s="27" t="s">
        <v>1968</v>
      </c>
      <c r="V29" s="20" t="s">
        <v>1748</v>
      </c>
      <c r="W29" s="26" t="s">
        <v>1973</v>
      </c>
      <c r="X29" s="27" t="s">
        <v>2370</v>
      </c>
      <c r="Y29" s="21" t="s">
        <v>1773</v>
      </c>
      <c r="Z29" s="21" t="s">
        <v>1774</v>
      </c>
      <c r="AA29" s="24" t="s">
        <v>1961</v>
      </c>
      <c r="AB29" s="21" t="s">
        <v>1754</v>
      </c>
      <c r="AC29" s="21" t="s">
        <v>1802</v>
      </c>
      <c r="AD29" s="23">
        <v>0</v>
      </c>
      <c r="AE29" s="21" t="s">
        <v>719</v>
      </c>
      <c r="AF29" s="21" t="s">
        <v>1795</v>
      </c>
      <c r="AG29" s="23">
        <v>0</v>
      </c>
      <c r="AH29" s="25" t="s">
        <v>1927</v>
      </c>
      <c r="AI29" s="27" t="s">
        <v>1964</v>
      </c>
      <c r="AJ29" s="23">
        <v>2008</v>
      </c>
      <c r="AK29" s="21" t="s">
        <v>974</v>
      </c>
      <c r="AL29" s="21" t="s">
        <v>975</v>
      </c>
      <c r="AM29" s="37">
        <v>30.323609999999999</v>
      </c>
      <c r="AN29" s="38">
        <v>-81.646109999999993</v>
      </c>
    </row>
    <row r="30" spans="1:40" x14ac:dyDescent="0.45">
      <c r="A30" s="32">
        <v>29.729511111111108</v>
      </c>
      <c r="B30" s="33">
        <v>-81.486972222222221</v>
      </c>
      <c r="C30" s="20" t="s">
        <v>627</v>
      </c>
      <c r="D30" s="20" t="s">
        <v>147</v>
      </c>
      <c r="E30" s="21" t="s">
        <v>628</v>
      </c>
      <c r="F30" s="20" t="s">
        <v>36</v>
      </c>
      <c r="G30" s="21" t="s">
        <v>36</v>
      </c>
      <c r="H30" s="22"/>
      <c r="I30" s="45"/>
      <c r="J30" s="47"/>
      <c r="K30" s="22"/>
      <c r="L30" s="23"/>
      <c r="M30" s="24">
        <v>0</v>
      </c>
      <c r="N30" s="25" t="s">
        <v>147</v>
      </c>
      <c r="O30" s="25" t="s">
        <v>147</v>
      </c>
      <c r="P30" s="26" t="s">
        <v>36</v>
      </c>
      <c r="Q30" s="20" t="s">
        <v>1583</v>
      </c>
      <c r="R30" s="21" t="s">
        <v>1690</v>
      </c>
      <c r="S30" s="26" t="s">
        <v>36</v>
      </c>
      <c r="T30" s="21" t="s">
        <v>1741</v>
      </c>
      <c r="U30" s="27" t="s">
        <v>36</v>
      </c>
      <c r="V30" s="20" t="s">
        <v>1765</v>
      </c>
      <c r="W30" s="26" t="s">
        <v>36</v>
      </c>
      <c r="X30" s="27" t="s">
        <v>36</v>
      </c>
      <c r="Y30" s="21" t="s">
        <v>1773</v>
      </c>
      <c r="Z30" s="21" t="s">
        <v>1776</v>
      </c>
      <c r="AA30" s="24" t="s">
        <v>36</v>
      </c>
      <c r="AB30" s="21" t="s">
        <v>1754</v>
      </c>
      <c r="AC30" s="21" t="s">
        <v>1819</v>
      </c>
      <c r="AD30" s="23" t="s">
        <v>36</v>
      </c>
      <c r="AE30" s="21" t="s">
        <v>1830</v>
      </c>
      <c r="AF30" s="21" t="s">
        <v>1795</v>
      </c>
      <c r="AG30" s="23" t="s">
        <v>36</v>
      </c>
      <c r="AH30" s="25" t="s">
        <v>1912</v>
      </c>
      <c r="AI30" s="27" t="s">
        <v>36</v>
      </c>
      <c r="AJ30" s="23" t="s">
        <v>36</v>
      </c>
      <c r="AK30" s="21" t="s">
        <v>1228</v>
      </c>
      <c r="AL30" s="21" t="s">
        <v>1229</v>
      </c>
      <c r="AM30" s="37" t="s">
        <v>36</v>
      </c>
      <c r="AN30" s="38" t="s">
        <v>36</v>
      </c>
    </row>
    <row r="31" spans="1:40" x14ac:dyDescent="0.45">
      <c r="A31" s="32">
        <v>30.322630555555556</v>
      </c>
      <c r="B31" s="33">
        <v>-81.665450000000007</v>
      </c>
      <c r="C31" s="20" t="s">
        <v>446</v>
      </c>
      <c r="D31" s="20" t="s">
        <v>447</v>
      </c>
      <c r="E31" s="21" t="s">
        <v>448</v>
      </c>
      <c r="F31" s="20" t="s">
        <v>29</v>
      </c>
      <c r="G31" s="21" t="s">
        <v>36</v>
      </c>
      <c r="H31" s="22"/>
      <c r="I31" s="45"/>
      <c r="J31" s="47"/>
      <c r="K31" s="22"/>
      <c r="L31" s="23"/>
      <c r="M31" s="24">
        <v>1</v>
      </c>
      <c r="N31" s="25" t="s">
        <v>447</v>
      </c>
      <c r="O31" s="25" t="s">
        <v>1425</v>
      </c>
      <c r="P31" s="26" t="s">
        <v>36</v>
      </c>
      <c r="Q31" s="20" t="s">
        <v>1496</v>
      </c>
      <c r="R31" s="21" t="s">
        <v>1677</v>
      </c>
      <c r="S31" s="26" t="s">
        <v>36</v>
      </c>
      <c r="T31" s="21" t="s">
        <v>1741</v>
      </c>
      <c r="U31" s="27" t="s">
        <v>36</v>
      </c>
      <c r="V31" s="20" t="s">
        <v>1748</v>
      </c>
      <c r="W31" s="26" t="s">
        <v>36</v>
      </c>
      <c r="X31" s="27" t="s">
        <v>36</v>
      </c>
      <c r="Y31" s="21" t="s">
        <v>1775</v>
      </c>
      <c r="Z31" s="21" t="s">
        <v>1776</v>
      </c>
      <c r="AA31" s="24" t="s">
        <v>36</v>
      </c>
      <c r="AB31" s="21" t="s">
        <v>1754</v>
      </c>
      <c r="AC31" s="21" t="s">
        <v>1856</v>
      </c>
      <c r="AD31" s="23" t="s">
        <v>36</v>
      </c>
      <c r="AE31" s="21" t="s">
        <v>719</v>
      </c>
      <c r="AF31" s="21" t="s">
        <v>1795</v>
      </c>
      <c r="AG31" s="23" t="s">
        <v>36</v>
      </c>
      <c r="AH31" s="25" t="s">
        <v>1912</v>
      </c>
      <c r="AI31" s="27" t="s">
        <v>36</v>
      </c>
      <c r="AJ31" s="23" t="s">
        <v>36</v>
      </c>
      <c r="AK31" s="21" t="s">
        <v>1091</v>
      </c>
      <c r="AL31" s="21" t="s">
        <v>1092</v>
      </c>
      <c r="AM31" s="37" t="s">
        <v>36</v>
      </c>
      <c r="AN31" s="38" t="s">
        <v>36</v>
      </c>
    </row>
    <row r="32" spans="1:40" x14ac:dyDescent="0.45">
      <c r="A32" s="32">
        <v>29.222605555555553</v>
      </c>
      <c r="B32" s="33">
        <v>-81.018961111111111</v>
      </c>
      <c r="C32" s="20" t="s">
        <v>678</v>
      </c>
      <c r="D32" s="20" t="s">
        <v>679</v>
      </c>
      <c r="E32" s="21" t="s">
        <v>680</v>
      </c>
      <c r="F32" s="20" t="s">
        <v>29</v>
      </c>
      <c r="G32" s="21" t="s">
        <v>36</v>
      </c>
      <c r="H32" s="22"/>
      <c r="I32" s="45"/>
      <c r="J32" s="47"/>
      <c r="K32" s="22"/>
      <c r="L32" s="23">
        <v>790004</v>
      </c>
      <c r="M32" s="24">
        <v>0</v>
      </c>
      <c r="N32" s="25" t="s">
        <v>679</v>
      </c>
      <c r="O32" s="25" t="s">
        <v>679</v>
      </c>
      <c r="P32" s="26" t="s">
        <v>2036</v>
      </c>
      <c r="Q32" s="20" t="s">
        <v>1594</v>
      </c>
      <c r="R32" s="21" t="s">
        <v>1724</v>
      </c>
      <c r="S32" s="26" t="s">
        <v>2018</v>
      </c>
      <c r="T32" s="21" t="s">
        <v>1741</v>
      </c>
      <c r="U32" s="27" t="s">
        <v>1968</v>
      </c>
      <c r="V32" s="20" t="s">
        <v>1769</v>
      </c>
      <c r="W32" s="26" t="s">
        <v>1979</v>
      </c>
      <c r="X32" s="27" t="s">
        <v>2407</v>
      </c>
      <c r="Y32" s="21" t="s">
        <v>1775</v>
      </c>
      <c r="Z32" s="21" t="s">
        <v>1774</v>
      </c>
      <c r="AA32" s="24" t="s">
        <v>1774</v>
      </c>
      <c r="AB32" s="21" t="s">
        <v>1754</v>
      </c>
      <c r="AC32" s="21" t="s">
        <v>1786</v>
      </c>
      <c r="AD32" s="23">
        <v>0</v>
      </c>
      <c r="AE32" s="21" t="s">
        <v>1818</v>
      </c>
      <c r="AF32" s="21" t="s">
        <v>1795</v>
      </c>
      <c r="AG32" s="23">
        <v>0</v>
      </c>
      <c r="AH32" s="25" t="s">
        <v>1953</v>
      </c>
      <c r="AI32" s="27" t="s">
        <v>1962</v>
      </c>
      <c r="AJ32" s="23">
        <v>1937</v>
      </c>
      <c r="AK32" s="21" t="s">
        <v>1269</v>
      </c>
      <c r="AL32" s="21" t="s">
        <v>1270</v>
      </c>
      <c r="AM32" s="37">
        <v>28.827079999999999</v>
      </c>
      <c r="AN32" s="38">
        <v>-80.853639999999999</v>
      </c>
    </row>
    <row r="33" spans="1:40" x14ac:dyDescent="0.45">
      <c r="A33" s="32">
        <v>29.023558333333334</v>
      </c>
      <c r="B33" s="33">
        <v>-80.91802222222222</v>
      </c>
      <c r="C33" s="20" t="s">
        <v>701</v>
      </c>
      <c r="D33" s="20" t="s">
        <v>702</v>
      </c>
      <c r="E33" s="21" t="s">
        <v>703</v>
      </c>
      <c r="F33" s="20" t="s">
        <v>29</v>
      </c>
      <c r="G33" s="21" t="s">
        <v>36</v>
      </c>
      <c r="H33" s="22"/>
      <c r="I33" s="45"/>
      <c r="J33" s="47"/>
      <c r="K33" s="22"/>
      <c r="L33" s="23">
        <v>790152</v>
      </c>
      <c r="M33" s="24">
        <v>1</v>
      </c>
      <c r="N33" s="25" t="s">
        <v>702</v>
      </c>
      <c r="O33" s="25" t="s">
        <v>1471</v>
      </c>
      <c r="P33" s="26" t="s">
        <v>1981</v>
      </c>
      <c r="Q33" s="20" t="s">
        <v>1484</v>
      </c>
      <c r="R33" s="21" t="s">
        <v>1730</v>
      </c>
      <c r="S33" s="26" t="s">
        <v>2224</v>
      </c>
      <c r="T33" s="21" t="s">
        <v>1741</v>
      </c>
      <c r="U33" s="27" t="s">
        <v>1968</v>
      </c>
      <c r="V33" s="20" t="s">
        <v>1769</v>
      </c>
      <c r="W33" s="26" t="s">
        <v>1979</v>
      </c>
      <c r="X33" s="27" t="s">
        <v>2417</v>
      </c>
      <c r="Y33" s="21" t="s">
        <v>1773</v>
      </c>
      <c r="Z33" s="21" t="s">
        <v>1774</v>
      </c>
      <c r="AA33" s="24" t="s">
        <v>1961</v>
      </c>
      <c r="AB33" s="21" t="s">
        <v>1754</v>
      </c>
      <c r="AC33" s="21" t="s">
        <v>1786</v>
      </c>
      <c r="AD33" s="23">
        <v>89.9</v>
      </c>
      <c r="AE33" s="21" t="s">
        <v>1804</v>
      </c>
      <c r="AF33" s="21" t="s">
        <v>1795</v>
      </c>
      <c r="AG33" s="23">
        <v>64.900000000000006</v>
      </c>
      <c r="AH33" s="25" t="s">
        <v>1903</v>
      </c>
      <c r="AI33" s="27" t="s">
        <v>1962</v>
      </c>
      <c r="AJ33" s="23">
        <v>1990</v>
      </c>
      <c r="AK33" s="21" t="s">
        <v>1285</v>
      </c>
      <c r="AL33" s="21" t="s">
        <v>1286</v>
      </c>
      <c r="AM33" s="37">
        <v>29.023790000000002</v>
      </c>
      <c r="AN33" s="38">
        <v>-80.917590000000004</v>
      </c>
    </row>
    <row r="34" spans="1:40" x14ac:dyDescent="0.45">
      <c r="A34" s="32">
        <v>30.393622222222223</v>
      </c>
      <c r="B34" s="33">
        <v>-81.6476638888889</v>
      </c>
      <c r="C34" s="20" t="s">
        <v>466</v>
      </c>
      <c r="D34" s="20" t="s">
        <v>467</v>
      </c>
      <c r="E34" s="21" t="s">
        <v>468</v>
      </c>
      <c r="F34" s="20" t="s">
        <v>36</v>
      </c>
      <c r="G34" s="21" t="s">
        <v>36</v>
      </c>
      <c r="H34" s="22"/>
      <c r="I34" s="45"/>
      <c r="J34" s="47"/>
      <c r="K34" s="22"/>
      <c r="L34" s="23">
        <v>720011</v>
      </c>
      <c r="M34" s="24">
        <v>1</v>
      </c>
      <c r="N34" s="25" t="s">
        <v>467</v>
      </c>
      <c r="O34" s="25" t="s">
        <v>679</v>
      </c>
      <c r="P34" s="26" t="s">
        <v>2071</v>
      </c>
      <c r="Q34" s="20" t="s">
        <v>1562</v>
      </c>
      <c r="R34" s="21" t="s">
        <v>1680</v>
      </c>
      <c r="S34" s="26" t="s">
        <v>2070</v>
      </c>
      <c r="T34" s="21" t="s">
        <v>1741</v>
      </c>
      <c r="U34" s="27" t="s">
        <v>1968</v>
      </c>
      <c r="V34" s="20" t="s">
        <v>1748</v>
      </c>
      <c r="W34" s="26" t="s">
        <v>1973</v>
      </c>
      <c r="X34" s="27" t="s">
        <v>2292</v>
      </c>
      <c r="Y34" s="21" t="s">
        <v>1773</v>
      </c>
      <c r="Z34" s="21" t="s">
        <v>1774</v>
      </c>
      <c r="AA34" s="24" t="s">
        <v>1961</v>
      </c>
      <c r="AB34" s="21" t="s">
        <v>1754</v>
      </c>
      <c r="AC34" s="21" t="s">
        <v>1630</v>
      </c>
      <c r="AD34" s="23">
        <v>52.2</v>
      </c>
      <c r="AE34" s="21" t="s">
        <v>1888</v>
      </c>
      <c r="AF34" s="21" t="s">
        <v>1795</v>
      </c>
      <c r="AG34" s="23">
        <v>30.5</v>
      </c>
      <c r="AH34" s="25" t="s">
        <v>1900</v>
      </c>
      <c r="AI34" s="27" t="s">
        <v>1962</v>
      </c>
      <c r="AJ34" s="23">
        <v>1958</v>
      </c>
      <c r="AK34" s="21" t="s">
        <v>1107</v>
      </c>
      <c r="AL34" s="21" t="s">
        <v>1108</v>
      </c>
      <c r="AM34" s="37">
        <v>30.394200000000001</v>
      </c>
      <c r="AN34" s="38">
        <v>-81.647769999999994</v>
      </c>
    </row>
    <row r="35" spans="1:40" x14ac:dyDescent="0.45">
      <c r="A35" s="32">
        <v>30.400399999999998</v>
      </c>
      <c r="B35" s="33">
        <v>-81.665719444444449</v>
      </c>
      <c r="C35" s="20" t="s">
        <v>471</v>
      </c>
      <c r="D35" s="20" t="s">
        <v>246</v>
      </c>
      <c r="E35" s="21" t="s">
        <v>468</v>
      </c>
      <c r="F35" s="20" t="s">
        <v>87</v>
      </c>
      <c r="G35" s="21" t="s">
        <v>36</v>
      </c>
      <c r="H35" s="22"/>
      <c r="I35" s="45"/>
      <c r="J35" s="47"/>
      <c r="K35" s="22"/>
      <c r="L35" s="23">
        <v>720684</v>
      </c>
      <c r="M35" s="24">
        <v>1</v>
      </c>
      <c r="N35" s="25" t="s">
        <v>246</v>
      </c>
      <c r="O35" s="25" t="s">
        <v>246</v>
      </c>
      <c r="P35" s="26" t="s">
        <v>2117</v>
      </c>
      <c r="Q35" s="20" t="s">
        <v>1562</v>
      </c>
      <c r="R35" s="21" t="s">
        <v>1639</v>
      </c>
      <c r="S35" s="26" t="s">
        <v>2070</v>
      </c>
      <c r="T35" s="21" t="s">
        <v>1741</v>
      </c>
      <c r="U35" s="27" t="s">
        <v>1968</v>
      </c>
      <c r="V35" s="20" t="s">
        <v>1748</v>
      </c>
      <c r="W35" s="26" t="s">
        <v>1973</v>
      </c>
      <c r="X35" s="27" t="s">
        <v>2348</v>
      </c>
      <c r="Y35" s="21" t="s">
        <v>1773</v>
      </c>
      <c r="Z35" s="21" t="s">
        <v>1774</v>
      </c>
      <c r="AA35" s="24" t="s">
        <v>1774</v>
      </c>
      <c r="AB35" s="21" t="s">
        <v>1754</v>
      </c>
      <c r="AC35" s="21" t="s">
        <v>1859</v>
      </c>
      <c r="AD35" s="23">
        <v>1</v>
      </c>
      <c r="AE35" s="21" t="s">
        <v>1824</v>
      </c>
      <c r="AF35" s="21" t="s">
        <v>1795</v>
      </c>
      <c r="AG35" s="23">
        <v>0.9</v>
      </c>
      <c r="AH35" s="25" t="s">
        <v>1900</v>
      </c>
      <c r="AI35" s="27" t="s">
        <v>1962</v>
      </c>
      <c r="AJ35" s="23">
        <v>2008</v>
      </c>
      <c r="AK35" s="21" t="s">
        <v>1111</v>
      </c>
      <c r="AL35" s="21" t="s">
        <v>1112</v>
      </c>
      <c r="AM35" s="37">
        <v>30.400510000000001</v>
      </c>
      <c r="AN35" s="38">
        <v>-81.665760000000006</v>
      </c>
    </row>
    <row r="36" spans="1:40" x14ac:dyDescent="0.45">
      <c r="A36" s="32">
        <v>30.280444444444445</v>
      </c>
      <c r="B36" s="33">
        <v>-81.705527777777775</v>
      </c>
      <c r="C36" s="20" t="s">
        <v>376</v>
      </c>
      <c r="D36" s="20" t="s">
        <v>377</v>
      </c>
      <c r="E36" s="21" t="s">
        <v>378</v>
      </c>
      <c r="F36" s="20" t="s">
        <v>36</v>
      </c>
      <c r="G36" s="21" t="s">
        <v>36</v>
      </c>
      <c r="H36" s="22"/>
      <c r="I36" s="45"/>
      <c r="J36" s="47"/>
      <c r="K36" s="22"/>
      <c r="L36" s="23">
        <v>720005</v>
      </c>
      <c r="M36" s="24">
        <v>1</v>
      </c>
      <c r="N36" s="25" t="s">
        <v>377</v>
      </c>
      <c r="O36" s="25" t="s">
        <v>1415</v>
      </c>
      <c r="P36" s="26" t="s">
        <v>2068</v>
      </c>
      <c r="Q36" s="20" t="s">
        <v>1546</v>
      </c>
      <c r="R36" s="21" t="s">
        <v>1625</v>
      </c>
      <c r="S36" s="26" t="s">
        <v>2067</v>
      </c>
      <c r="T36" s="21" t="s">
        <v>1741</v>
      </c>
      <c r="U36" s="27" t="s">
        <v>1968</v>
      </c>
      <c r="V36" s="20" t="s">
        <v>1748</v>
      </c>
      <c r="W36" s="26" t="s">
        <v>1973</v>
      </c>
      <c r="X36" s="27" t="s">
        <v>2290</v>
      </c>
      <c r="Y36" s="21" t="s">
        <v>1775</v>
      </c>
      <c r="Z36" s="21" t="s">
        <v>1774</v>
      </c>
      <c r="AA36" s="24" t="s">
        <v>1961</v>
      </c>
      <c r="AB36" s="21" t="s">
        <v>1754</v>
      </c>
      <c r="AC36" s="21" t="s">
        <v>1838</v>
      </c>
      <c r="AD36" s="23">
        <v>51.8</v>
      </c>
      <c r="AE36" s="21" t="s">
        <v>1830</v>
      </c>
      <c r="AF36" s="21" t="s">
        <v>1795</v>
      </c>
      <c r="AG36" s="23">
        <v>5.9</v>
      </c>
      <c r="AH36" s="25" t="s">
        <v>1900</v>
      </c>
      <c r="AI36" s="27" t="s">
        <v>1962</v>
      </c>
      <c r="AJ36" s="23">
        <v>1927</v>
      </c>
      <c r="AK36" s="21" t="s">
        <v>1038</v>
      </c>
      <c r="AL36" s="21" t="s">
        <v>1039</v>
      </c>
      <c r="AM36" s="37">
        <v>30.280429999999999</v>
      </c>
      <c r="AN36" s="38">
        <v>-81.705529999999996</v>
      </c>
    </row>
    <row r="37" spans="1:40" x14ac:dyDescent="0.45">
      <c r="A37" s="32">
        <v>30.4465</v>
      </c>
      <c r="B37" s="33">
        <v>-81.671038888888887</v>
      </c>
      <c r="C37" s="20" t="s">
        <v>240</v>
      </c>
      <c r="D37" s="20" t="s">
        <v>241</v>
      </c>
      <c r="E37" s="21" t="s">
        <v>242</v>
      </c>
      <c r="F37" s="20" t="s">
        <v>36</v>
      </c>
      <c r="G37" s="21" t="s">
        <v>36</v>
      </c>
      <c r="H37" s="22"/>
      <c r="I37" s="45"/>
      <c r="J37" s="47"/>
      <c r="K37" s="22"/>
      <c r="L37" s="23">
        <v>724190</v>
      </c>
      <c r="M37" s="24">
        <v>0</v>
      </c>
      <c r="N37" s="25" t="s">
        <v>241</v>
      </c>
      <c r="O37" s="25" t="s">
        <v>241</v>
      </c>
      <c r="P37" s="26" t="s">
        <v>2169</v>
      </c>
      <c r="Q37" s="20" t="s">
        <v>1514</v>
      </c>
      <c r="R37" s="21" t="s">
        <v>1607</v>
      </c>
      <c r="S37" s="26" t="s">
        <v>2003</v>
      </c>
      <c r="T37" s="21" t="s">
        <v>1741</v>
      </c>
      <c r="U37" s="27" t="s">
        <v>1968</v>
      </c>
      <c r="V37" s="20" t="s">
        <v>1748</v>
      </c>
      <c r="W37" s="26" t="s">
        <v>1973</v>
      </c>
      <c r="X37" s="27" t="s">
        <v>2363</v>
      </c>
      <c r="Y37" s="21" t="s">
        <v>1773</v>
      </c>
      <c r="Z37" s="21" t="s">
        <v>1774</v>
      </c>
      <c r="AA37" s="24" t="s">
        <v>1961</v>
      </c>
      <c r="AB37" s="21" t="s">
        <v>1754</v>
      </c>
      <c r="AC37" s="21" t="s">
        <v>1814</v>
      </c>
      <c r="AD37" s="23">
        <v>0</v>
      </c>
      <c r="AE37" s="21" t="s">
        <v>1867</v>
      </c>
      <c r="AF37" s="21" t="s">
        <v>1795</v>
      </c>
      <c r="AG37" s="23">
        <v>0</v>
      </c>
      <c r="AH37" s="25" t="s">
        <v>1900</v>
      </c>
      <c r="AI37" s="27" t="s">
        <v>1964</v>
      </c>
      <c r="AJ37" s="23">
        <v>1955</v>
      </c>
      <c r="AK37" s="21" t="s">
        <v>930</v>
      </c>
      <c r="AL37" s="21" t="s">
        <v>931</v>
      </c>
      <c r="AM37" s="37">
        <v>30.4465</v>
      </c>
      <c r="AN37" s="38">
        <v>-81.671049999999994</v>
      </c>
    </row>
    <row r="38" spans="1:40" x14ac:dyDescent="0.45">
      <c r="A38" s="32">
        <v>30.290025</v>
      </c>
      <c r="B38" s="33">
        <v>-81.713400000000007</v>
      </c>
      <c r="C38" s="20" t="s">
        <v>217</v>
      </c>
      <c r="D38" s="20" t="s">
        <v>218</v>
      </c>
      <c r="E38" s="21" t="s">
        <v>219</v>
      </c>
      <c r="F38" s="20" t="s">
        <v>36</v>
      </c>
      <c r="G38" s="21" t="s">
        <v>36</v>
      </c>
      <c r="H38" s="22"/>
      <c r="I38" s="45"/>
      <c r="J38" s="47"/>
      <c r="K38" s="22"/>
      <c r="L38" s="23">
        <v>720006</v>
      </c>
      <c r="M38" s="24">
        <v>1</v>
      </c>
      <c r="N38" s="25" t="s">
        <v>218</v>
      </c>
      <c r="O38" s="25" t="s">
        <v>1388</v>
      </c>
      <c r="P38" s="26" t="s">
        <v>2068</v>
      </c>
      <c r="Q38" s="20" t="s">
        <v>1510</v>
      </c>
      <c r="R38" s="21" t="s">
        <v>1626</v>
      </c>
      <c r="S38" s="26" t="s">
        <v>2069</v>
      </c>
      <c r="T38" s="21" t="s">
        <v>1741</v>
      </c>
      <c r="U38" s="27" t="s">
        <v>1968</v>
      </c>
      <c r="V38" s="20" t="s">
        <v>1748</v>
      </c>
      <c r="W38" s="26" t="s">
        <v>1973</v>
      </c>
      <c r="X38" s="27" t="s">
        <v>2291</v>
      </c>
      <c r="Y38" s="21" t="s">
        <v>1773</v>
      </c>
      <c r="Z38" s="21" t="s">
        <v>1774</v>
      </c>
      <c r="AA38" s="24" t="s">
        <v>1961</v>
      </c>
      <c r="AB38" s="21" t="s">
        <v>1754</v>
      </c>
      <c r="AC38" s="21" t="s">
        <v>1806</v>
      </c>
      <c r="AD38" s="23">
        <v>18.399999999999999</v>
      </c>
      <c r="AE38" s="21" t="s">
        <v>719</v>
      </c>
      <c r="AF38" s="21" t="s">
        <v>1795</v>
      </c>
      <c r="AG38" s="23">
        <v>7.5</v>
      </c>
      <c r="AH38" s="25" t="s">
        <v>1749</v>
      </c>
      <c r="AI38" s="27" t="s">
        <v>1962</v>
      </c>
      <c r="AJ38" s="23">
        <v>1924</v>
      </c>
      <c r="AK38" s="21" t="s">
        <v>913</v>
      </c>
      <c r="AL38" s="21" t="s">
        <v>914</v>
      </c>
      <c r="AM38" s="37">
        <v>30.29</v>
      </c>
      <c r="AN38" s="38">
        <v>-81.713329999999999</v>
      </c>
    </row>
    <row r="39" spans="1:40" x14ac:dyDescent="0.45">
      <c r="A39" s="32">
        <v>29.645919444444445</v>
      </c>
      <c r="B39" s="33">
        <v>-81.622822222222212</v>
      </c>
      <c r="C39" s="20" t="s">
        <v>607</v>
      </c>
      <c r="D39" s="20" t="s">
        <v>604</v>
      </c>
      <c r="E39" s="21" t="s">
        <v>608</v>
      </c>
      <c r="F39" s="20" t="s">
        <v>36</v>
      </c>
      <c r="G39" s="21" t="s">
        <v>36</v>
      </c>
      <c r="H39" s="22"/>
      <c r="I39" s="45"/>
      <c r="J39" s="47"/>
      <c r="K39" s="22"/>
      <c r="L39" s="23">
        <v>760043</v>
      </c>
      <c r="M39" s="24">
        <v>1</v>
      </c>
      <c r="N39" s="25" t="s">
        <v>604</v>
      </c>
      <c r="O39" s="25" t="s">
        <v>1452</v>
      </c>
      <c r="P39" s="26" t="s">
        <v>2194</v>
      </c>
      <c r="Q39" s="20" t="s">
        <v>1496</v>
      </c>
      <c r="R39" s="21" t="s">
        <v>1716</v>
      </c>
      <c r="S39" s="26" t="s">
        <v>2193</v>
      </c>
      <c r="T39" s="21" t="s">
        <v>1741</v>
      </c>
      <c r="U39" s="27" t="s">
        <v>1968</v>
      </c>
      <c r="V39" s="20" t="s">
        <v>1764</v>
      </c>
      <c r="W39" s="26" t="s">
        <v>1976</v>
      </c>
      <c r="X39" s="27" t="s">
        <v>2385</v>
      </c>
      <c r="Y39" s="21" t="s">
        <v>1773</v>
      </c>
      <c r="Z39" s="21" t="s">
        <v>1774</v>
      </c>
      <c r="AA39" s="24" t="s">
        <v>1961</v>
      </c>
      <c r="AB39" s="21" t="s">
        <v>1754</v>
      </c>
      <c r="AC39" s="21" t="s">
        <v>1836</v>
      </c>
      <c r="AD39" s="23">
        <v>1</v>
      </c>
      <c r="AE39" s="21" t="s">
        <v>1804</v>
      </c>
      <c r="AF39" s="21" t="s">
        <v>1795</v>
      </c>
      <c r="AG39" s="23">
        <v>0.9</v>
      </c>
      <c r="AH39" s="25" t="s">
        <v>1900</v>
      </c>
      <c r="AI39" s="27" t="s">
        <v>1962</v>
      </c>
      <c r="AJ39" s="23">
        <v>1977</v>
      </c>
      <c r="AK39" s="21" t="s">
        <v>1212</v>
      </c>
      <c r="AL39" s="21" t="s">
        <v>1213</v>
      </c>
      <c r="AM39" s="37">
        <v>29.645990000000001</v>
      </c>
      <c r="AN39" s="38">
        <v>-81.622860000000003</v>
      </c>
    </row>
    <row r="40" spans="1:40" x14ac:dyDescent="0.45">
      <c r="A40" s="32">
        <v>29.079455555555555</v>
      </c>
      <c r="B40" s="33">
        <v>-80.95578888888889</v>
      </c>
      <c r="C40" s="20" t="s">
        <v>716</v>
      </c>
      <c r="D40" s="20" t="s">
        <v>717</v>
      </c>
      <c r="E40" s="21" t="s">
        <v>718</v>
      </c>
      <c r="F40" s="20" t="s">
        <v>36</v>
      </c>
      <c r="G40" s="21" t="s">
        <v>36</v>
      </c>
      <c r="H40" s="22"/>
      <c r="I40" s="45"/>
      <c r="J40" s="47"/>
      <c r="K40" s="22"/>
      <c r="L40" s="23">
        <v>790181</v>
      </c>
      <c r="M40" s="24">
        <v>0</v>
      </c>
      <c r="N40" s="25" t="s">
        <v>717</v>
      </c>
      <c r="O40" s="25" t="s">
        <v>1474</v>
      </c>
      <c r="P40" s="26" t="s">
        <v>2019</v>
      </c>
      <c r="Q40" s="20" t="s">
        <v>1597</v>
      </c>
      <c r="R40" s="21" t="s">
        <v>1625</v>
      </c>
      <c r="S40" s="26" t="s">
        <v>2234</v>
      </c>
      <c r="T40" s="21" t="s">
        <v>1741</v>
      </c>
      <c r="U40" s="27" t="s">
        <v>1968</v>
      </c>
      <c r="V40" s="20" t="s">
        <v>1769</v>
      </c>
      <c r="W40" s="26" t="s">
        <v>1979</v>
      </c>
      <c r="X40" s="27" t="s">
        <v>2426</v>
      </c>
      <c r="Y40" s="21" t="s">
        <v>1773</v>
      </c>
      <c r="Z40" s="21" t="s">
        <v>1774</v>
      </c>
      <c r="AA40" s="24" t="s">
        <v>1774</v>
      </c>
      <c r="AB40" s="21" t="s">
        <v>1754</v>
      </c>
      <c r="AC40" s="21" t="s">
        <v>1787</v>
      </c>
      <c r="AD40" s="23">
        <v>0</v>
      </c>
      <c r="AE40" s="21" t="s">
        <v>1798</v>
      </c>
      <c r="AF40" s="21" t="s">
        <v>1795</v>
      </c>
      <c r="AG40" s="23">
        <v>0</v>
      </c>
      <c r="AH40" s="25" t="s">
        <v>1903</v>
      </c>
      <c r="AI40" s="27" t="s">
        <v>1962</v>
      </c>
      <c r="AJ40" s="23">
        <v>1996</v>
      </c>
      <c r="AK40" s="21" t="s">
        <v>1295</v>
      </c>
      <c r="AL40" s="21" t="s">
        <v>1296</v>
      </c>
      <c r="AM40" s="37">
        <v>29.07949</v>
      </c>
      <c r="AN40" s="38">
        <v>-80.955799999999996</v>
      </c>
    </row>
    <row r="41" spans="1:40" x14ac:dyDescent="0.45">
      <c r="A41" s="32">
        <v>29.723547222222219</v>
      </c>
      <c r="B41" s="33">
        <v>-81.484655555555563</v>
      </c>
      <c r="C41" s="20" t="s">
        <v>629</v>
      </c>
      <c r="D41" s="20" t="s">
        <v>630</v>
      </c>
      <c r="E41" s="21" t="s">
        <v>631</v>
      </c>
      <c r="F41" s="20" t="s">
        <v>36</v>
      </c>
      <c r="G41" s="21" t="s">
        <v>30</v>
      </c>
      <c r="H41" s="22"/>
      <c r="I41" s="45"/>
      <c r="J41" s="47"/>
      <c r="K41" s="22"/>
      <c r="L41" s="23">
        <v>780112</v>
      </c>
      <c r="M41" s="24">
        <v>0</v>
      </c>
      <c r="N41" s="25" t="s">
        <v>630</v>
      </c>
      <c r="O41" s="25" t="s">
        <v>630</v>
      </c>
      <c r="P41" s="26" t="s">
        <v>2210</v>
      </c>
      <c r="Q41" s="20" t="s">
        <v>1583</v>
      </c>
      <c r="R41" s="21" t="s">
        <v>1624</v>
      </c>
      <c r="S41" s="26" t="s">
        <v>2008</v>
      </c>
      <c r="T41" s="21" t="s">
        <v>1741</v>
      </c>
      <c r="U41" s="27" t="s">
        <v>1968</v>
      </c>
      <c r="V41" s="20" t="s">
        <v>1765</v>
      </c>
      <c r="W41" s="26" t="s">
        <v>1978</v>
      </c>
      <c r="X41" s="27" t="s">
        <v>2403</v>
      </c>
      <c r="Y41" s="21" t="s">
        <v>1773</v>
      </c>
      <c r="Z41" s="21" t="s">
        <v>1774</v>
      </c>
      <c r="AA41" s="24" t="s">
        <v>1774</v>
      </c>
      <c r="AB41" s="21" t="s">
        <v>1754</v>
      </c>
      <c r="AC41" s="21" t="s">
        <v>1821</v>
      </c>
      <c r="AD41" s="23">
        <v>0</v>
      </c>
      <c r="AE41" s="21" t="s">
        <v>1861</v>
      </c>
      <c r="AF41" s="21" t="s">
        <v>1795</v>
      </c>
      <c r="AG41" s="23">
        <v>0</v>
      </c>
      <c r="AH41" s="25" t="s">
        <v>1900</v>
      </c>
      <c r="AI41" s="27" t="s">
        <v>1962</v>
      </c>
      <c r="AJ41" s="23">
        <v>2002</v>
      </c>
      <c r="AK41" s="21" t="s">
        <v>1230</v>
      </c>
      <c r="AL41" s="21" t="s">
        <v>1231</v>
      </c>
      <c r="AM41" s="37">
        <v>29.723549999999999</v>
      </c>
      <c r="AN41" s="38">
        <v>-81.484660000000005</v>
      </c>
    </row>
    <row r="42" spans="1:40" x14ac:dyDescent="0.45">
      <c r="A42" s="32">
        <v>29.723744444444442</v>
      </c>
      <c r="B42" s="33">
        <v>-81.484841666666668</v>
      </c>
      <c r="C42" s="20" t="s">
        <v>632</v>
      </c>
      <c r="D42" s="20" t="s">
        <v>630</v>
      </c>
      <c r="E42" s="21" t="s">
        <v>631</v>
      </c>
      <c r="F42" s="20" t="s">
        <v>36</v>
      </c>
      <c r="G42" s="21" t="s">
        <v>32</v>
      </c>
      <c r="H42" s="22"/>
      <c r="I42" s="45"/>
      <c r="J42" s="47"/>
      <c r="K42" s="22"/>
      <c r="L42" s="23">
        <v>780111</v>
      </c>
      <c r="M42" s="24">
        <v>0</v>
      </c>
      <c r="N42" s="25" t="s">
        <v>630</v>
      </c>
      <c r="O42" s="25" t="s">
        <v>630</v>
      </c>
      <c r="P42" s="26" t="s">
        <v>2209</v>
      </c>
      <c r="Q42" s="20" t="s">
        <v>1583</v>
      </c>
      <c r="R42" s="21" t="s">
        <v>1624</v>
      </c>
      <c r="S42" s="26" t="s">
        <v>2008</v>
      </c>
      <c r="T42" s="21" t="s">
        <v>1741</v>
      </c>
      <c r="U42" s="27" t="s">
        <v>1968</v>
      </c>
      <c r="V42" s="20" t="s">
        <v>1765</v>
      </c>
      <c r="W42" s="26" t="s">
        <v>1978</v>
      </c>
      <c r="X42" s="27" t="s">
        <v>2402</v>
      </c>
      <c r="Y42" s="21" t="s">
        <v>1773</v>
      </c>
      <c r="Z42" s="21" t="s">
        <v>1774</v>
      </c>
      <c r="AA42" s="24" t="s">
        <v>1774</v>
      </c>
      <c r="AB42" s="21" t="s">
        <v>1754</v>
      </c>
      <c r="AC42" s="21" t="s">
        <v>1821</v>
      </c>
      <c r="AD42" s="23">
        <v>0</v>
      </c>
      <c r="AE42" s="21" t="s">
        <v>1861</v>
      </c>
      <c r="AF42" s="21" t="s">
        <v>1795</v>
      </c>
      <c r="AG42" s="23">
        <v>0</v>
      </c>
      <c r="AH42" s="25" t="s">
        <v>1900</v>
      </c>
      <c r="AI42" s="27" t="s">
        <v>1962</v>
      </c>
      <c r="AJ42" s="23">
        <v>2002</v>
      </c>
      <c r="AK42" s="21" t="s">
        <v>1232</v>
      </c>
      <c r="AL42" s="21" t="s">
        <v>1233</v>
      </c>
      <c r="AM42" s="37">
        <v>29.723680000000002</v>
      </c>
      <c r="AN42" s="38">
        <v>-81.484899999999996</v>
      </c>
    </row>
    <row r="43" spans="1:40" x14ac:dyDescent="0.45">
      <c r="A43" s="32">
        <v>29.917672222222222</v>
      </c>
      <c r="B43" s="33">
        <v>-81.301236111111109</v>
      </c>
      <c r="C43" s="20" t="s">
        <v>614</v>
      </c>
      <c r="D43" s="20" t="s">
        <v>615</v>
      </c>
      <c r="E43" s="21" t="s">
        <v>616</v>
      </c>
      <c r="F43" s="20" t="s">
        <v>36</v>
      </c>
      <c r="G43" s="21" t="s">
        <v>36</v>
      </c>
      <c r="H43" s="22"/>
      <c r="I43" s="45"/>
      <c r="J43" s="47"/>
      <c r="K43" s="22"/>
      <c r="L43" s="23">
        <v>780099</v>
      </c>
      <c r="M43" s="24">
        <v>1</v>
      </c>
      <c r="N43" s="25" t="s">
        <v>615</v>
      </c>
      <c r="O43" s="25" t="s">
        <v>1454</v>
      </c>
      <c r="P43" s="26" t="s">
        <v>2207</v>
      </c>
      <c r="Q43" s="20" t="s">
        <v>1581</v>
      </c>
      <c r="R43" s="21" t="s">
        <v>1718</v>
      </c>
      <c r="S43" s="26" t="s">
        <v>2206</v>
      </c>
      <c r="T43" s="21" t="s">
        <v>1741</v>
      </c>
      <c r="U43" s="27" t="s">
        <v>1968</v>
      </c>
      <c r="V43" s="20" t="s">
        <v>1765</v>
      </c>
      <c r="W43" s="26" t="s">
        <v>1978</v>
      </c>
      <c r="X43" s="27" t="s">
        <v>2399</v>
      </c>
      <c r="Y43" s="21" t="s">
        <v>1773</v>
      </c>
      <c r="Z43" s="21" t="s">
        <v>1774</v>
      </c>
      <c r="AA43" s="24" t="s">
        <v>1961</v>
      </c>
      <c r="AB43" s="21" t="s">
        <v>1754</v>
      </c>
      <c r="AC43" s="21" t="s">
        <v>1828</v>
      </c>
      <c r="AD43" s="23">
        <v>1</v>
      </c>
      <c r="AE43" s="21" t="s">
        <v>1804</v>
      </c>
      <c r="AF43" s="21" t="s">
        <v>1795</v>
      </c>
      <c r="AG43" s="23">
        <v>0.9</v>
      </c>
      <c r="AH43" s="25" t="s">
        <v>1900</v>
      </c>
      <c r="AI43" s="27" t="s">
        <v>1962</v>
      </c>
      <c r="AJ43" s="23">
        <v>1995</v>
      </c>
      <c r="AK43" s="21" t="s">
        <v>1218</v>
      </c>
      <c r="AL43" s="21" t="s">
        <v>1219</v>
      </c>
      <c r="AM43" s="37">
        <v>29.917719999999999</v>
      </c>
      <c r="AN43" s="38">
        <v>-81.301280000000006</v>
      </c>
    </row>
    <row r="44" spans="1:40" x14ac:dyDescent="0.45">
      <c r="A44" s="32">
        <v>30.312933333333334</v>
      </c>
      <c r="B44" s="33">
        <v>-81.587419444444436</v>
      </c>
      <c r="C44" s="20" t="s">
        <v>429</v>
      </c>
      <c r="D44" s="20" t="s">
        <v>309</v>
      </c>
      <c r="E44" s="21" t="s">
        <v>430</v>
      </c>
      <c r="F44" s="20" t="s">
        <v>36</v>
      </c>
      <c r="G44" s="21" t="s">
        <v>36</v>
      </c>
      <c r="H44" s="22"/>
      <c r="I44" s="45"/>
      <c r="J44" s="47"/>
      <c r="K44" s="22"/>
      <c r="L44" s="23">
        <v>720043</v>
      </c>
      <c r="M44" s="24">
        <v>1</v>
      </c>
      <c r="N44" s="25" t="s">
        <v>309</v>
      </c>
      <c r="O44" s="25" t="s">
        <v>1386</v>
      </c>
      <c r="P44" s="26" t="s">
        <v>2091</v>
      </c>
      <c r="Q44" s="20" t="s">
        <v>1558</v>
      </c>
      <c r="R44" s="21" t="s">
        <v>1643</v>
      </c>
      <c r="S44" s="26" t="s">
        <v>2092</v>
      </c>
      <c r="T44" s="21" t="s">
        <v>1741</v>
      </c>
      <c r="U44" s="27" t="s">
        <v>1968</v>
      </c>
      <c r="V44" s="20" t="s">
        <v>1748</v>
      </c>
      <c r="W44" s="26" t="s">
        <v>1973</v>
      </c>
      <c r="X44" s="27" t="s">
        <v>2302</v>
      </c>
      <c r="Y44" s="21" t="s">
        <v>1773</v>
      </c>
      <c r="Z44" s="21" t="s">
        <v>1774</v>
      </c>
      <c r="AA44" s="24" t="s">
        <v>1961</v>
      </c>
      <c r="AB44" s="21" t="s">
        <v>1754</v>
      </c>
      <c r="AC44" s="21" t="s">
        <v>1787</v>
      </c>
      <c r="AD44" s="23">
        <v>27.6</v>
      </c>
      <c r="AE44" s="21" t="s">
        <v>1867</v>
      </c>
      <c r="AF44" s="21" t="s">
        <v>1795</v>
      </c>
      <c r="AG44" s="23">
        <v>7.5</v>
      </c>
      <c r="AH44" s="25" t="s">
        <v>1900</v>
      </c>
      <c r="AI44" s="27" t="s">
        <v>1962</v>
      </c>
      <c r="AJ44" s="23">
        <v>1968</v>
      </c>
      <c r="AK44" s="21" t="s">
        <v>1078</v>
      </c>
      <c r="AL44" s="21" t="s">
        <v>1079</v>
      </c>
      <c r="AM44" s="37">
        <v>30.312889999999999</v>
      </c>
      <c r="AN44" s="38">
        <v>-81.587490000000003</v>
      </c>
    </row>
    <row r="45" spans="1:40" x14ac:dyDescent="0.45">
      <c r="A45" s="32">
        <v>30.312994444444445</v>
      </c>
      <c r="B45" s="33">
        <v>-81.595411111111105</v>
      </c>
      <c r="C45" s="20" t="s">
        <v>387</v>
      </c>
      <c r="D45" s="20" t="s">
        <v>309</v>
      </c>
      <c r="E45" s="21" t="s">
        <v>388</v>
      </c>
      <c r="F45" s="20" t="s">
        <v>36</v>
      </c>
      <c r="G45" s="21" t="s">
        <v>36</v>
      </c>
      <c r="H45" s="22"/>
      <c r="I45" s="45"/>
      <c r="J45" s="47"/>
      <c r="K45" s="22"/>
      <c r="L45" s="23">
        <v>720042</v>
      </c>
      <c r="M45" s="24">
        <v>1</v>
      </c>
      <c r="N45" s="25" t="s">
        <v>309</v>
      </c>
      <c r="O45" s="25" t="s">
        <v>1386</v>
      </c>
      <c r="P45" s="26" t="s">
        <v>2091</v>
      </c>
      <c r="Q45" s="20" t="s">
        <v>1548</v>
      </c>
      <c r="R45" s="21" t="s">
        <v>1645</v>
      </c>
      <c r="S45" s="26" t="s">
        <v>2090</v>
      </c>
      <c r="T45" s="21" t="s">
        <v>1741</v>
      </c>
      <c r="U45" s="27" t="s">
        <v>1968</v>
      </c>
      <c r="V45" s="20" t="s">
        <v>1748</v>
      </c>
      <c r="W45" s="26" t="s">
        <v>1973</v>
      </c>
      <c r="X45" s="27" t="s">
        <v>2301</v>
      </c>
      <c r="Y45" s="21" t="s">
        <v>1773</v>
      </c>
      <c r="Z45" s="21" t="s">
        <v>1774</v>
      </c>
      <c r="AA45" s="24" t="s">
        <v>1961</v>
      </c>
      <c r="AB45" s="21" t="s">
        <v>1754</v>
      </c>
      <c r="AC45" s="21" t="s">
        <v>1820</v>
      </c>
      <c r="AD45" s="23">
        <v>33.799999999999997</v>
      </c>
      <c r="AE45" s="21" t="s">
        <v>1830</v>
      </c>
      <c r="AF45" s="21" t="s">
        <v>1795</v>
      </c>
      <c r="AG45" s="23">
        <v>8.5</v>
      </c>
      <c r="AH45" s="25" t="s">
        <v>1900</v>
      </c>
      <c r="AI45" s="27" t="s">
        <v>1962</v>
      </c>
      <c r="AJ45" s="23">
        <v>1927</v>
      </c>
      <c r="AK45" s="21" t="s">
        <v>1048</v>
      </c>
      <c r="AL45" s="21" t="s">
        <v>1049</v>
      </c>
      <c r="AM45" s="37">
        <v>30.31296</v>
      </c>
      <c r="AN45" s="38">
        <v>-81.595309999999998</v>
      </c>
    </row>
    <row r="46" spans="1:40" x14ac:dyDescent="0.45">
      <c r="A46" s="32">
        <v>30.310916666666667</v>
      </c>
      <c r="B46" s="33">
        <v>-81.608972222222221</v>
      </c>
      <c r="C46" s="20" t="s">
        <v>308</v>
      </c>
      <c r="D46" s="20" t="s">
        <v>309</v>
      </c>
      <c r="E46" s="21" t="s">
        <v>310</v>
      </c>
      <c r="F46" s="20" t="s">
        <v>36</v>
      </c>
      <c r="G46" s="21" t="s">
        <v>36</v>
      </c>
      <c r="H46" s="22"/>
      <c r="I46" s="45"/>
      <c r="J46" s="47"/>
      <c r="K46" s="22"/>
      <c r="L46" s="23">
        <v>720941</v>
      </c>
      <c r="M46" s="24">
        <v>1</v>
      </c>
      <c r="N46" s="25" t="s">
        <v>309</v>
      </c>
      <c r="O46" s="25" t="s">
        <v>1386</v>
      </c>
      <c r="P46" s="26" t="s">
        <v>2111</v>
      </c>
      <c r="Q46" s="20" t="s">
        <v>1532</v>
      </c>
      <c r="R46" s="21" t="s">
        <v>1643</v>
      </c>
      <c r="S46" s="26" t="s">
        <v>2100</v>
      </c>
      <c r="T46" s="21" t="s">
        <v>1741</v>
      </c>
      <c r="U46" s="27" t="s">
        <v>1968</v>
      </c>
      <c r="V46" s="20" t="s">
        <v>1748</v>
      </c>
      <c r="W46" s="26" t="s">
        <v>1973</v>
      </c>
      <c r="X46" s="27" t="s">
        <v>2361</v>
      </c>
      <c r="Y46" s="21" t="s">
        <v>1773</v>
      </c>
      <c r="Z46" s="21" t="s">
        <v>1774</v>
      </c>
      <c r="AA46" s="24" t="s">
        <v>1961</v>
      </c>
      <c r="AB46" s="21" t="s">
        <v>1754</v>
      </c>
      <c r="AC46" s="21" t="s">
        <v>1832</v>
      </c>
      <c r="AD46" s="23">
        <v>33.5</v>
      </c>
      <c r="AE46" s="21" t="s">
        <v>1830</v>
      </c>
      <c r="AF46" s="21" t="s">
        <v>1795</v>
      </c>
      <c r="AG46" s="23">
        <v>8.5</v>
      </c>
      <c r="AH46" s="25" t="s">
        <v>1929</v>
      </c>
      <c r="AI46" s="27" t="s">
        <v>1962</v>
      </c>
      <c r="AJ46" s="23">
        <v>1926</v>
      </c>
      <c r="AK46" s="21" t="s">
        <v>988</v>
      </c>
      <c r="AL46" s="21" t="s">
        <v>989</v>
      </c>
      <c r="AM46" s="37">
        <v>30.31091</v>
      </c>
      <c r="AN46" s="38">
        <v>-81.608959999999996</v>
      </c>
    </row>
    <row r="47" spans="1:40" x14ac:dyDescent="0.45">
      <c r="A47" s="32">
        <v>30.306041666666669</v>
      </c>
      <c r="B47" s="33">
        <v>-81.628852777777766</v>
      </c>
      <c r="C47" s="20" t="s">
        <v>339</v>
      </c>
      <c r="D47" s="20" t="s">
        <v>309</v>
      </c>
      <c r="E47" s="21" t="s">
        <v>340</v>
      </c>
      <c r="F47" s="20" t="s">
        <v>36</v>
      </c>
      <c r="G47" s="21" t="s">
        <v>36</v>
      </c>
      <c r="H47" s="22"/>
      <c r="I47" s="45"/>
      <c r="J47" s="47"/>
      <c r="K47" s="22"/>
      <c r="L47" s="23">
        <v>720940</v>
      </c>
      <c r="M47" s="24">
        <v>1</v>
      </c>
      <c r="N47" s="25" t="s">
        <v>309</v>
      </c>
      <c r="O47" s="25" t="s">
        <v>1386</v>
      </c>
      <c r="P47" s="26" t="s">
        <v>2111</v>
      </c>
      <c r="Q47" s="20" t="s">
        <v>1537</v>
      </c>
      <c r="R47" s="21" t="s">
        <v>1625</v>
      </c>
      <c r="S47" s="26" t="s">
        <v>2167</v>
      </c>
      <c r="T47" s="21" t="s">
        <v>1741</v>
      </c>
      <c r="U47" s="27" t="s">
        <v>1968</v>
      </c>
      <c r="V47" s="20" t="s">
        <v>1748</v>
      </c>
      <c r="W47" s="26" t="s">
        <v>1973</v>
      </c>
      <c r="X47" s="27" t="s">
        <v>2360</v>
      </c>
      <c r="Y47" s="21" t="s">
        <v>1773</v>
      </c>
      <c r="Z47" s="21" t="s">
        <v>1774</v>
      </c>
      <c r="AA47" s="24" t="s">
        <v>1961</v>
      </c>
      <c r="AB47" s="21" t="s">
        <v>1754</v>
      </c>
      <c r="AC47" s="21" t="s">
        <v>1820</v>
      </c>
      <c r="AD47" s="23">
        <v>33.799999999999997</v>
      </c>
      <c r="AE47" s="21" t="s">
        <v>1835</v>
      </c>
      <c r="AF47" s="21" t="s">
        <v>1795</v>
      </c>
      <c r="AG47" s="23">
        <v>3.6</v>
      </c>
      <c r="AH47" s="25" t="s">
        <v>1915</v>
      </c>
      <c r="AI47" s="27" t="s">
        <v>1962</v>
      </c>
      <c r="AJ47" s="23">
        <v>1924</v>
      </c>
      <c r="AK47" s="21" t="s">
        <v>1012</v>
      </c>
      <c r="AL47" s="21" t="s">
        <v>1013</v>
      </c>
      <c r="AM47" s="37">
        <v>30.30602</v>
      </c>
      <c r="AN47" s="38">
        <v>-81.628839999999997</v>
      </c>
    </row>
    <row r="48" spans="1:40" x14ac:dyDescent="0.45">
      <c r="A48" s="32">
        <v>29.705083333333334</v>
      </c>
      <c r="B48" s="33">
        <v>-81.228011111111115</v>
      </c>
      <c r="C48" s="20" t="s">
        <v>638</v>
      </c>
      <c r="D48" s="20" t="s">
        <v>129</v>
      </c>
      <c r="E48" s="21" t="s">
        <v>639</v>
      </c>
      <c r="F48" s="20" t="s">
        <v>36</v>
      </c>
      <c r="G48" s="21" t="s">
        <v>36</v>
      </c>
      <c r="H48" s="22"/>
      <c r="I48" s="45"/>
      <c r="J48" s="47"/>
      <c r="K48" s="22"/>
      <c r="L48" s="23">
        <v>780097</v>
      </c>
      <c r="M48" s="24">
        <v>0</v>
      </c>
      <c r="N48" s="25" t="s">
        <v>129</v>
      </c>
      <c r="O48" s="25" t="s">
        <v>1459</v>
      </c>
      <c r="P48" s="26" t="s">
        <v>2044</v>
      </c>
      <c r="Q48" s="20" t="s">
        <v>1586</v>
      </c>
      <c r="R48" s="21" t="s">
        <v>1626</v>
      </c>
      <c r="S48" s="26" t="s">
        <v>2205</v>
      </c>
      <c r="T48" s="21" t="s">
        <v>1741</v>
      </c>
      <c r="U48" s="27" t="s">
        <v>1968</v>
      </c>
      <c r="V48" s="20" t="s">
        <v>1765</v>
      </c>
      <c r="W48" s="26" t="s">
        <v>1978</v>
      </c>
      <c r="X48" s="27" t="s">
        <v>2397</v>
      </c>
      <c r="Y48" s="21" t="s">
        <v>1773</v>
      </c>
      <c r="Z48" s="21" t="s">
        <v>1774</v>
      </c>
      <c r="AA48" s="24" t="s">
        <v>1961</v>
      </c>
      <c r="AB48" s="21" t="s">
        <v>1754</v>
      </c>
      <c r="AC48" s="21" t="s">
        <v>1812</v>
      </c>
      <c r="AD48" s="23">
        <v>69.900000000000006</v>
      </c>
      <c r="AE48" s="21" t="s">
        <v>1894</v>
      </c>
      <c r="AF48" s="21" t="s">
        <v>1795</v>
      </c>
      <c r="AG48" s="23">
        <v>13.4</v>
      </c>
      <c r="AH48" s="25" t="s">
        <v>1900</v>
      </c>
      <c r="AI48" s="27" t="s">
        <v>1962</v>
      </c>
      <c r="AJ48" s="23">
        <v>1993</v>
      </c>
      <c r="AK48" s="21" t="s">
        <v>1237</v>
      </c>
      <c r="AL48" s="21" t="s">
        <v>1238</v>
      </c>
      <c r="AM48" s="37">
        <v>29.705909999999999</v>
      </c>
      <c r="AN48" s="38">
        <v>-81.228260000000006</v>
      </c>
    </row>
    <row r="49" spans="1:40" x14ac:dyDescent="0.45">
      <c r="A49" s="32">
        <v>28.031988888888886</v>
      </c>
      <c r="B49" s="33">
        <v>-80.582211111111107</v>
      </c>
      <c r="C49" s="20" t="s">
        <v>146</v>
      </c>
      <c r="D49" s="20" t="s">
        <v>147</v>
      </c>
      <c r="E49" s="21" t="s">
        <v>148</v>
      </c>
      <c r="F49" s="20" t="s">
        <v>36</v>
      </c>
      <c r="G49" s="21" t="s">
        <v>36</v>
      </c>
      <c r="H49" s="22"/>
      <c r="I49" s="45"/>
      <c r="J49" s="47"/>
      <c r="K49" s="22"/>
      <c r="L49" s="23"/>
      <c r="M49" s="24">
        <v>0</v>
      </c>
      <c r="N49" s="25" t="s">
        <v>147</v>
      </c>
      <c r="O49" s="25" t="s">
        <v>147</v>
      </c>
      <c r="P49" s="26" t="s">
        <v>36</v>
      </c>
      <c r="Q49" s="20" t="s">
        <v>1498</v>
      </c>
      <c r="R49" s="21" t="s">
        <v>1636</v>
      </c>
      <c r="S49" s="26" t="s">
        <v>36</v>
      </c>
      <c r="T49" s="21" t="s">
        <v>1741</v>
      </c>
      <c r="U49" s="27" t="s">
        <v>36</v>
      </c>
      <c r="V49" s="20" t="s">
        <v>1745</v>
      </c>
      <c r="W49" s="26" t="s">
        <v>36</v>
      </c>
      <c r="X49" s="27" t="s">
        <v>36</v>
      </c>
      <c r="Y49" s="21" t="s">
        <v>1773</v>
      </c>
      <c r="Z49" s="21" t="s">
        <v>1776</v>
      </c>
      <c r="AA49" s="24" t="s">
        <v>36</v>
      </c>
      <c r="AB49" s="21" t="s">
        <v>1754</v>
      </c>
      <c r="AC49" s="21" t="s">
        <v>1805</v>
      </c>
      <c r="AD49" s="23" t="s">
        <v>36</v>
      </c>
      <c r="AE49" s="21" t="s">
        <v>1798</v>
      </c>
      <c r="AF49" s="21" t="s">
        <v>1795</v>
      </c>
      <c r="AG49" s="23" t="s">
        <v>36</v>
      </c>
      <c r="AH49" s="25" t="s">
        <v>1912</v>
      </c>
      <c r="AI49" s="27" t="s">
        <v>36</v>
      </c>
      <c r="AJ49" s="23" t="s">
        <v>36</v>
      </c>
      <c r="AK49" s="21" t="s">
        <v>865</v>
      </c>
      <c r="AL49" s="21" t="s">
        <v>866</v>
      </c>
      <c r="AM49" s="37" t="s">
        <v>36</v>
      </c>
      <c r="AN49" s="38" t="s">
        <v>36</v>
      </c>
    </row>
    <row r="50" spans="1:40" x14ac:dyDescent="0.45">
      <c r="A50" s="32">
        <v>29.167472222222223</v>
      </c>
      <c r="B50" s="33">
        <v>-81.523055555555558</v>
      </c>
      <c r="C50" s="20" t="s">
        <v>738</v>
      </c>
      <c r="D50" s="20" t="s">
        <v>739</v>
      </c>
      <c r="E50" s="21" t="s">
        <v>740</v>
      </c>
      <c r="F50" s="20" t="s">
        <v>36</v>
      </c>
      <c r="G50" s="21" t="s">
        <v>36</v>
      </c>
      <c r="H50" s="22"/>
      <c r="I50" s="45"/>
      <c r="J50" s="47"/>
      <c r="K50" s="22"/>
      <c r="L50" s="23">
        <v>110077</v>
      </c>
      <c r="M50" s="24">
        <v>1</v>
      </c>
      <c r="N50" s="25" t="s">
        <v>739</v>
      </c>
      <c r="O50" s="25" t="s">
        <v>739</v>
      </c>
      <c r="P50" s="26" t="s">
        <v>1995</v>
      </c>
      <c r="Q50" s="20" t="s">
        <v>1496</v>
      </c>
      <c r="R50" s="21" t="s">
        <v>1714</v>
      </c>
      <c r="S50" s="26" t="s">
        <v>1994</v>
      </c>
      <c r="T50" s="21" t="s">
        <v>1741</v>
      </c>
      <c r="U50" s="27" t="s">
        <v>1968</v>
      </c>
      <c r="V50" s="20" t="s">
        <v>1771</v>
      </c>
      <c r="W50" s="26" t="s">
        <v>1969</v>
      </c>
      <c r="X50" s="27" t="s">
        <v>2245</v>
      </c>
      <c r="Y50" s="21" t="s">
        <v>1775</v>
      </c>
      <c r="Z50" s="21" t="s">
        <v>1774</v>
      </c>
      <c r="AA50" s="24" t="s">
        <v>1961</v>
      </c>
      <c r="AB50" s="21" t="s">
        <v>1754</v>
      </c>
      <c r="AC50" s="21" t="s">
        <v>1859</v>
      </c>
      <c r="AD50" s="23">
        <v>114.8</v>
      </c>
      <c r="AE50" s="21" t="s">
        <v>1811</v>
      </c>
      <c r="AF50" s="21" t="s">
        <v>1795</v>
      </c>
      <c r="AG50" s="23">
        <v>20.9</v>
      </c>
      <c r="AH50" s="25" t="s">
        <v>1903</v>
      </c>
      <c r="AI50" s="27" t="s">
        <v>1962</v>
      </c>
      <c r="AJ50" s="23">
        <v>1980</v>
      </c>
      <c r="AK50" s="21" t="s">
        <v>1312</v>
      </c>
      <c r="AL50" s="21" t="s">
        <v>1313</v>
      </c>
      <c r="AM50" s="37">
        <v>29.167470000000002</v>
      </c>
      <c r="AN50" s="38">
        <v>-81.523060000000001</v>
      </c>
    </row>
    <row r="51" spans="1:40" x14ac:dyDescent="0.45">
      <c r="A51" s="32">
        <v>29.819391666666668</v>
      </c>
      <c r="B51" s="33">
        <v>-81.330097222222221</v>
      </c>
      <c r="C51" s="20" t="s">
        <v>643</v>
      </c>
      <c r="D51" s="20" t="s">
        <v>147</v>
      </c>
      <c r="E51" s="21" t="s">
        <v>644</v>
      </c>
      <c r="F51" s="20" t="s">
        <v>36</v>
      </c>
      <c r="G51" s="21" t="s">
        <v>36</v>
      </c>
      <c r="H51" s="22"/>
      <c r="I51" s="45"/>
      <c r="J51" s="47"/>
      <c r="K51" s="22"/>
      <c r="L51" s="23"/>
      <c r="M51" s="24">
        <v>0</v>
      </c>
      <c r="N51" s="25" t="s">
        <v>147</v>
      </c>
      <c r="O51" s="25" t="s">
        <v>147</v>
      </c>
      <c r="P51" s="26" t="s">
        <v>36</v>
      </c>
      <c r="Q51" s="20" t="s">
        <v>1588</v>
      </c>
      <c r="R51" s="21" t="s">
        <v>1653</v>
      </c>
      <c r="S51" s="26" t="s">
        <v>36</v>
      </c>
      <c r="T51" s="21" t="s">
        <v>1741</v>
      </c>
      <c r="U51" s="27" t="s">
        <v>36</v>
      </c>
      <c r="V51" s="20" t="s">
        <v>1765</v>
      </c>
      <c r="W51" s="26" t="s">
        <v>36</v>
      </c>
      <c r="X51" s="27" t="s">
        <v>36</v>
      </c>
      <c r="Y51" s="21" t="s">
        <v>1773</v>
      </c>
      <c r="Z51" s="21" t="s">
        <v>1776</v>
      </c>
      <c r="AA51" s="24" t="s">
        <v>36</v>
      </c>
      <c r="AB51" s="21" t="s">
        <v>1754</v>
      </c>
      <c r="AC51" s="21" t="s">
        <v>1630</v>
      </c>
      <c r="AD51" s="23" t="s">
        <v>36</v>
      </c>
      <c r="AE51" s="21" t="s">
        <v>1821</v>
      </c>
      <c r="AF51" s="21" t="s">
        <v>1795</v>
      </c>
      <c r="AG51" s="23" t="s">
        <v>36</v>
      </c>
      <c r="AH51" s="25" t="s">
        <v>1912</v>
      </c>
      <c r="AI51" s="27" t="s">
        <v>36</v>
      </c>
      <c r="AJ51" s="23" t="s">
        <v>36</v>
      </c>
      <c r="AK51" s="21" t="s">
        <v>1243</v>
      </c>
      <c r="AL51" s="21" t="s">
        <v>1244</v>
      </c>
      <c r="AM51" s="37" t="s">
        <v>36</v>
      </c>
      <c r="AN51" s="38" t="s">
        <v>36</v>
      </c>
    </row>
    <row r="52" spans="1:40" x14ac:dyDescent="0.45">
      <c r="A52" s="32">
        <v>28.076555555555554</v>
      </c>
      <c r="B52" s="33">
        <v>-80.603738888888884</v>
      </c>
      <c r="C52" s="20" t="s">
        <v>149</v>
      </c>
      <c r="D52" s="20" t="s">
        <v>150</v>
      </c>
      <c r="E52" s="21" t="s">
        <v>151</v>
      </c>
      <c r="F52" s="20" t="s">
        <v>29</v>
      </c>
      <c r="G52" s="21" t="s">
        <v>36</v>
      </c>
      <c r="H52" s="22"/>
      <c r="I52" s="45"/>
      <c r="J52" s="47"/>
      <c r="K52" s="22"/>
      <c r="L52" s="23"/>
      <c r="M52" s="24">
        <v>0</v>
      </c>
      <c r="N52" s="25" t="s">
        <v>150</v>
      </c>
      <c r="O52" s="25" t="s">
        <v>150</v>
      </c>
      <c r="P52" s="26" t="s">
        <v>36</v>
      </c>
      <c r="Q52" s="20" t="s">
        <v>1489</v>
      </c>
      <c r="R52" s="21" t="s">
        <v>1637</v>
      </c>
      <c r="S52" s="26" t="s">
        <v>36</v>
      </c>
      <c r="T52" s="21" t="s">
        <v>1742</v>
      </c>
      <c r="U52" s="27" t="s">
        <v>36</v>
      </c>
      <c r="V52" s="20" t="s">
        <v>1745</v>
      </c>
      <c r="W52" s="26" t="s">
        <v>36</v>
      </c>
      <c r="X52" s="27" t="s">
        <v>36</v>
      </c>
      <c r="Y52" s="21" t="s">
        <v>1777</v>
      </c>
      <c r="Z52" s="21" t="s">
        <v>1776</v>
      </c>
      <c r="AA52" s="24" t="s">
        <v>36</v>
      </c>
      <c r="AB52" s="21" t="s">
        <v>1754</v>
      </c>
      <c r="AC52" s="21" t="s">
        <v>1804</v>
      </c>
      <c r="AD52" s="23" t="s">
        <v>36</v>
      </c>
      <c r="AE52" s="21" t="s">
        <v>1817</v>
      </c>
      <c r="AF52" s="21" t="s">
        <v>1795</v>
      </c>
      <c r="AG52" s="23" t="s">
        <v>36</v>
      </c>
      <c r="AH52" s="25"/>
      <c r="AI52" s="27" t="s">
        <v>36</v>
      </c>
      <c r="AJ52" s="23" t="s">
        <v>36</v>
      </c>
      <c r="AK52" s="21" t="s">
        <v>867</v>
      </c>
      <c r="AL52" s="21" t="s">
        <v>868</v>
      </c>
      <c r="AM52" s="37" t="s">
        <v>36</v>
      </c>
      <c r="AN52" s="38" t="s">
        <v>36</v>
      </c>
    </row>
    <row r="53" spans="1:40" x14ac:dyDescent="0.45">
      <c r="A53" s="32">
        <v>29.080066666666667</v>
      </c>
      <c r="B53" s="33">
        <v>-80.983458333333331</v>
      </c>
      <c r="C53" s="20" t="s">
        <v>730</v>
      </c>
      <c r="D53" s="20" t="s">
        <v>147</v>
      </c>
      <c r="E53" s="21" t="s">
        <v>731</v>
      </c>
      <c r="F53" s="20" t="s">
        <v>36</v>
      </c>
      <c r="G53" s="21" t="s">
        <v>36</v>
      </c>
      <c r="H53" s="22"/>
      <c r="I53" s="45"/>
      <c r="J53" s="47"/>
      <c r="K53" s="22"/>
      <c r="L53" s="23"/>
      <c r="M53" s="24">
        <v>0</v>
      </c>
      <c r="N53" s="25" t="s">
        <v>147</v>
      </c>
      <c r="O53" s="25" t="s">
        <v>147</v>
      </c>
      <c r="P53" s="26" t="s">
        <v>36</v>
      </c>
      <c r="Q53" s="20" t="s">
        <v>1601</v>
      </c>
      <c r="R53" s="21" t="s">
        <v>1611</v>
      </c>
      <c r="S53" s="26" t="s">
        <v>36</v>
      </c>
      <c r="T53" s="21" t="s">
        <v>1741</v>
      </c>
      <c r="U53" s="27" t="s">
        <v>36</v>
      </c>
      <c r="V53" s="20" t="s">
        <v>1769</v>
      </c>
      <c r="W53" s="26" t="s">
        <v>36</v>
      </c>
      <c r="X53" s="27" t="s">
        <v>36</v>
      </c>
      <c r="Y53" s="21" t="s">
        <v>1773</v>
      </c>
      <c r="Z53" s="21" t="s">
        <v>1776</v>
      </c>
      <c r="AA53" s="24" t="s">
        <v>36</v>
      </c>
      <c r="AB53" s="21" t="s">
        <v>1754</v>
      </c>
      <c r="AC53" s="21" t="s">
        <v>1787</v>
      </c>
      <c r="AD53" s="23" t="s">
        <v>36</v>
      </c>
      <c r="AE53" s="21" t="s">
        <v>1798</v>
      </c>
      <c r="AF53" s="21" t="s">
        <v>1795</v>
      </c>
      <c r="AG53" s="23" t="s">
        <v>36</v>
      </c>
      <c r="AH53" s="25" t="s">
        <v>1948</v>
      </c>
      <c r="AI53" s="27" t="s">
        <v>36</v>
      </c>
      <c r="AJ53" s="23" t="s">
        <v>36</v>
      </c>
      <c r="AK53" s="21" t="s">
        <v>1307</v>
      </c>
      <c r="AL53" s="21" t="s">
        <v>1308</v>
      </c>
      <c r="AM53" s="37" t="s">
        <v>36</v>
      </c>
      <c r="AN53" s="38" t="s">
        <v>36</v>
      </c>
    </row>
    <row r="54" spans="1:40" x14ac:dyDescent="0.45">
      <c r="A54" s="32">
        <v>29.651297222222222</v>
      </c>
      <c r="B54" s="33">
        <v>-81.28669166666667</v>
      </c>
      <c r="C54" s="20" t="s">
        <v>502</v>
      </c>
      <c r="D54" s="20" t="s">
        <v>155</v>
      </c>
      <c r="E54" s="21" t="s">
        <v>503</v>
      </c>
      <c r="F54" s="20" t="s">
        <v>36</v>
      </c>
      <c r="G54" s="21" t="s">
        <v>30</v>
      </c>
      <c r="H54" s="22"/>
      <c r="I54" s="45"/>
      <c r="J54" s="47"/>
      <c r="K54" s="22"/>
      <c r="L54" s="23">
        <v>730045</v>
      </c>
      <c r="M54" s="24">
        <v>0</v>
      </c>
      <c r="N54" s="25" t="s">
        <v>155</v>
      </c>
      <c r="O54" s="25" t="s">
        <v>105</v>
      </c>
      <c r="P54" s="26" t="s">
        <v>2042</v>
      </c>
      <c r="Q54" s="20" t="s">
        <v>1566</v>
      </c>
      <c r="R54" s="21" t="s">
        <v>1649</v>
      </c>
      <c r="S54" s="26" t="s">
        <v>2179</v>
      </c>
      <c r="T54" s="21" t="s">
        <v>1741</v>
      </c>
      <c r="U54" s="27" t="s">
        <v>1968</v>
      </c>
      <c r="V54" s="20" t="s">
        <v>1753</v>
      </c>
      <c r="W54" s="26" t="s">
        <v>1974</v>
      </c>
      <c r="X54" s="27" t="s">
        <v>2373</v>
      </c>
      <c r="Y54" s="21" t="s">
        <v>1773</v>
      </c>
      <c r="Z54" s="21" t="s">
        <v>1774</v>
      </c>
      <c r="AA54" s="24" t="s">
        <v>1774</v>
      </c>
      <c r="AB54" s="21" t="s">
        <v>1754</v>
      </c>
      <c r="AC54" s="21" t="s">
        <v>1819</v>
      </c>
      <c r="AD54" s="23">
        <v>0</v>
      </c>
      <c r="AE54" s="21" t="s">
        <v>1861</v>
      </c>
      <c r="AF54" s="21" t="s">
        <v>1795</v>
      </c>
      <c r="AG54" s="23">
        <v>0</v>
      </c>
      <c r="AH54" s="25" t="s">
        <v>1900</v>
      </c>
      <c r="AI54" s="27" t="s">
        <v>1962</v>
      </c>
      <c r="AJ54" s="23">
        <v>1957</v>
      </c>
      <c r="AK54" s="21" t="s">
        <v>1137</v>
      </c>
      <c r="AL54" s="21" t="s">
        <v>1138</v>
      </c>
      <c r="AM54" s="37">
        <v>29.651350000000001</v>
      </c>
      <c r="AN54" s="38">
        <v>-81.286670000000001</v>
      </c>
    </row>
    <row r="55" spans="1:40" x14ac:dyDescent="0.45">
      <c r="A55" s="32">
        <v>29.651308333333333</v>
      </c>
      <c r="B55" s="33">
        <v>-81.286858333333328</v>
      </c>
      <c r="C55" s="20" t="s">
        <v>504</v>
      </c>
      <c r="D55" s="20" t="s">
        <v>155</v>
      </c>
      <c r="E55" s="21" t="s">
        <v>503</v>
      </c>
      <c r="F55" s="20" t="s">
        <v>36</v>
      </c>
      <c r="G55" s="21" t="s">
        <v>32</v>
      </c>
      <c r="H55" s="22"/>
      <c r="I55" s="45"/>
      <c r="J55" s="47"/>
      <c r="K55" s="22"/>
      <c r="L55" s="23">
        <v>730008</v>
      </c>
      <c r="M55" s="24">
        <v>0</v>
      </c>
      <c r="N55" s="25" t="s">
        <v>155</v>
      </c>
      <c r="O55" s="25" t="s">
        <v>105</v>
      </c>
      <c r="P55" s="26" t="s">
        <v>2036</v>
      </c>
      <c r="Q55" s="20" t="s">
        <v>1566</v>
      </c>
      <c r="R55" s="21" t="s">
        <v>1649</v>
      </c>
      <c r="S55" s="26" t="s">
        <v>2179</v>
      </c>
      <c r="T55" s="21" t="s">
        <v>1741</v>
      </c>
      <c r="U55" s="27" t="s">
        <v>1968</v>
      </c>
      <c r="V55" s="20" t="s">
        <v>1753</v>
      </c>
      <c r="W55" s="26" t="s">
        <v>1974</v>
      </c>
      <c r="X55" s="27" t="s">
        <v>2372</v>
      </c>
      <c r="Y55" s="21" t="s">
        <v>1773</v>
      </c>
      <c r="Z55" s="21" t="s">
        <v>1774</v>
      </c>
      <c r="AA55" s="24" t="s">
        <v>1774</v>
      </c>
      <c r="AB55" s="21" t="s">
        <v>1754</v>
      </c>
      <c r="AC55" s="21" t="s">
        <v>1819</v>
      </c>
      <c r="AD55" s="23">
        <v>0</v>
      </c>
      <c r="AE55" s="21" t="s">
        <v>1861</v>
      </c>
      <c r="AF55" s="21" t="s">
        <v>1795</v>
      </c>
      <c r="AG55" s="23">
        <v>0</v>
      </c>
      <c r="AH55" s="25" t="s">
        <v>1900</v>
      </c>
      <c r="AI55" s="27" t="s">
        <v>1962</v>
      </c>
      <c r="AJ55" s="23">
        <v>1927</v>
      </c>
      <c r="AK55" s="21" t="s">
        <v>1139</v>
      </c>
      <c r="AL55" s="21" t="s">
        <v>1140</v>
      </c>
      <c r="AM55" s="37">
        <v>29.651350000000001</v>
      </c>
      <c r="AN55" s="38">
        <v>-81.286869999999993</v>
      </c>
    </row>
    <row r="56" spans="1:40" x14ac:dyDescent="0.45">
      <c r="A56" s="32">
        <v>30.166247222222221</v>
      </c>
      <c r="B56" s="33">
        <v>-81.70075833333334</v>
      </c>
      <c r="C56" s="20" t="s">
        <v>170</v>
      </c>
      <c r="D56" s="20" t="s">
        <v>171</v>
      </c>
      <c r="E56" s="21" t="s">
        <v>172</v>
      </c>
      <c r="F56" s="20" t="s">
        <v>36</v>
      </c>
      <c r="G56" s="21" t="s">
        <v>30</v>
      </c>
      <c r="H56" s="22"/>
      <c r="I56" s="45"/>
      <c r="J56" s="47"/>
      <c r="K56" s="22"/>
      <c r="L56" s="23">
        <v>710049</v>
      </c>
      <c r="M56" s="24">
        <v>1</v>
      </c>
      <c r="N56" s="25" t="s">
        <v>171</v>
      </c>
      <c r="O56" s="25" t="s">
        <v>1378</v>
      </c>
      <c r="P56" s="26" t="s">
        <v>2057</v>
      </c>
      <c r="Q56" s="20" t="s">
        <v>1503</v>
      </c>
      <c r="R56" s="21" t="s">
        <v>1634</v>
      </c>
      <c r="S56" s="26" t="s">
        <v>2062</v>
      </c>
      <c r="T56" s="21" t="s">
        <v>1741</v>
      </c>
      <c r="U56" s="27" t="s">
        <v>1968</v>
      </c>
      <c r="V56" s="20" t="s">
        <v>1746</v>
      </c>
      <c r="W56" s="26" t="s">
        <v>1972</v>
      </c>
      <c r="X56" s="27" t="s">
        <v>2286</v>
      </c>
      <c r="Y56" s="21" t="s">
        <v>1773</v>
      </c>
      <c r="Z56" s="21" t="s">
        <v>1774</v>
      </c>
      <c r="AA56" s="24" t="s">
        <v>1774</v>
      </c>
      <c r="AB56" s="21" t="s">
        <v>1754</v>
      </c>
      <c r="AC56" s="21" t="s">
        <v>1793</v>
      </c>
      <c r="AD56" s="23">
        <v>60.4</v>
      </c>
      <c r="AE56" s="21" t="s">
        <v>1875</v>
      </c>
      <c r="AF56" s="21" t="s">
        <v>1795</v>
      </c>
      <c r="AG56" s="23">
        <v>37.4</v>
      </c>
      <c r="AH56" s="25" t="s">
        <v>1915</v>
      </c>
      <c r="AI56" s="27" t="s">
        <v>1962</v>
      </c>
      <c r="AJ56" s="23">
        <v>1971</v>
      </c>
      <c r="AK56" s="21" t="s">
        <v>879</v>
      </c>
      <c r="AL56" s="21" t="s">
        <v>880</v>
      </c>
      <c r="AM56" s="37">
        <v>30.149539999999998</v>
      </c>
      <c r="AN56" s="38">
        <v>-81.700869999999995</v>
      </c>
    </row>
    <row r="57" spans="1:40" x14ac:dyDescent="0.45">
      <c r="A57" s="32">
        <v>30.149597222222223</v>
      </c>
      <c r="B57" s="33">
        <v>-81.700963888888893</v>
      </c>
      <c r="C57" s="20" t="s">
        <v>173</v>
      </c>
      <c r="D57" s="20" t="s">
        <v>171</v>
      </c>
      <c r="E57" s="21" t="s">
        <v>172</v>
      </c>
      <c r="F57" s="20" t="s">
        <v>36</v>
      </c>
      <c r="G57" s="21" t="s">
        <v>32</v>
      </c>
      <c r="H57" s="22"/>
      <c r="I57" s="45"/>
      <c r="J57" s="47"/>
      <c r="K57" s="22"/>
      <c r="L57" s="23">
        <v>710011</v>
      </c>
      <c r="M57" s="24">
        <v>1</v>
      </c>
      <c r="N57" s="25" t="s">
        <v>171</v>
      </c>
      <c r="O57" s="25" t="s">
        <v>1378</v>
      </c>
      <c r="P57" s="26" t="s">
        <v>36</v>
      </c>
      <c r="Q57" s="20" t="s">
        <v>1503</v>
      </c>
      <c r="R57" s="21" t="s">
        <v>1634</v>
      </c>
      <c r="S57" s="26" t="s">
        <v>36</v>
      </c>
      <c r="T57" s="21" t="s">
        <v>1741</v>
      </c>
      <c r="U57" s="27" t="s">
        <v>36</v>
      </c>
      <c r="V57" s="20" t="s">
        <v>1746</v>
      </c>
      <c r="W57" s="26" t="s">
        <v>36</v>
      </c>
      <c r="X57" s="27" t="s">
        <v>36</v>
      </c>
      <c r="Y57" s="21" t="s">
        <v>1773</v>
      </c>
      <c r="Z57" s="21" t="s">
        <v>1774</v>
      </c>
      <c r="AA57" s="24" t="s">
        <v>36</v>
      </c>
      <c r="AB57" s="21" t="s">
        <v>1754</v>
      </c>
      <c r="AC57" s="21" t="s">
        <v>1793</v>
      </c>
      <c r="AD57" s="23" t="s">
        <v>36</v>
      </c>
      <c r="AE57" s="21" t="s">
        <v>1875</v>
      </c>
      <c r="AF57" s="21" t="s">
        <v>1795</v>
      </c>
      <c r="AG57" s="23" t="s">
        <v>36</v>
      </c>
      <c r="AH57" s="25" t="s">
        <v>1915</v>
      </c>
      <c r="AI57" s="27" t="s">
        <v>36</v>
      </c>
      <c r="AJ57" s="23" t="s">
        <v>36</v>
      </c>
      <c r="AK57" s="21" t="s">
        <v>881</v>
      </c>
      <c r="AL57" s="21" t="s">
        <v>882</v>
      </c>
      <c r="AM57" s="37" t="s">
        <v>36</v>
      </c>
      <c r="AN57" s="38" t="s">
        <v>36</v>
      </c>
    </row>
    <row r="58" spans="1:40" x14ac:dyDescent="0.45">
      <c r="A58" s="32">
        <v>30.041108333333334</v>
      </c>
      <c r="B58" s="33">
        <v>-81.70868055555556</v>
      </c>
      <c r="C58" s="20" t="s">
        <v>159</v>
      </c>
      <c r="D58" s="20" t="s">
        <v>160</v>
      </c>
      <c r="E58" s="21" t="s">
        <v>161</v>
      </c>
      <c r="F58" s="20" t="s">
        <v>162</v>
      </c>
      <c r="G58" s="21" t="s">
        <v>30</v>
      </c>
      <c r="H58" s="22"/>
      <c r="I58" s="45"/>
      <c r="J58" s="47"/>
      <c r="K58" s="22"/>
      <c r="L58" s="23">
        <v>710050</v>
      </c>
      <c r="M58" s="24">
        <v>1</v>
      </c>
      <c r="N58" s="25" t="s">
        <v>160</v>
      </c>
      <c r="O58" s="25" t="s">
        <v>160</v>
      </c>
      <c r="P58" s="26" t="s">
        <v>2063</v>
      </c>
      <c r="Q58" s="20" t="s">
        <v>1501</v>
      </c>
      <c r="R58" s="21" t="s">
        <v>1627</v>
      </c>
      <c r="S58" s="26" t="s">
        <v>1983</v>
      </c>
      <c r="T58" s="21" t="s">
        <v>1741</v>
      </c>
      <c r="U58" s="27" t="s">
        <v>1968</v>
      </c>
      <c r="V58" s="20" t="s">
        <v>1746</v>
      </c>
      <c r="W58" s="26" t="s">
        <v>1972</v>
      </c>
      <c r="X58" s="27" t="s">
        <v>2285</v>
      </c>
      <c r="Y58" s="21" t="s">
        <v>1773</v>
      </c>
      <c r="Z58" s="21" t="s">
        <v>1774</v>
      </c>
      <c r="AA58" s="24" t="s">
        <v>1774</v>
      </c>
      <c r="AB58" s="21" t="s">
        <v>1754</v>
      </c>
      <c r="AC58" s="21" t="s">
        <v>1793</v>
      </c>
      <c r="AD58" s="23">
        <v>60.4</v>
      </c>
      <c r="AE58" s="21" t="s">
        <v>1814</v>
      </c>
      <c r="AF58" s="21" t="s">
        <v>1795</v>
      </c>
      <c r="AG58" s="23">
        <v>29.8</v>
      </c>
      <c r="AH58" s="25" t="s">
        <v>1900</v>
      </c>
      <c r="AI58" s="27" t="s">
        <v>1962</v>
      </c>
      <c r="AJ58" s="23">
        <v>1973</v>
      </c>
      <c r="AK58" s="21" t="s">
        <v>871</v>
      </c>
      <c r="AL58" s="21" t="s">
        <v>872</v>
      </c>
      <c r="AM58" s="37">
        <v>30.041160000000001</v>
      </c>
      <c r="AN58" s="38">
        <v>-81.708749999999995</v>
      </c>
    </row>
    <row r="59" spans="1:40" x14ac:dyDescent="0.45">
      <c r="A59" s="32">
        <v>30.041122222222224</v>
      </c>
      <c r="B59" s="33">
        <v>-81.7089</v>
      </c>
      <c r="C59" s="20" t="s">
        <v>163</v>
      </c>
      <c r="D59" s="20" t="s">
        <v>160</v>
      </c>
      <c r="E59" s="21" t="s">
        <v>161</v>
      </c>
      <c r="F59" s="20" t="s">
        <v>162</v>
      </c>
      <c r="G59" s="21" t="s">
        <v>32</v>
      </c>
      <c r="H59" s="22"/>
      <c r="I59" s="45"/>
      <c r="J59" s="47"/>
      <c r="K59" s="22"/>
      <c r="L59" s="23">
        <v>710009</v>
      </c>
      <c r="M59" s="24">
        <v>1</v>
      </c>
      <c r="N59" s="25" t="s">
        <v>160</v>
      </c>
      <c r="O59" s="25" t="s">
        <v>160</v>
      </c>
      <c r="P59" s="26" t="s">
        <v>2058</v>
      </c>
      <c r="Q59" s="20" t="s">
        <v>1501</v>
      </c>
      <c r="R59" s="21" t="s">
        <v>1627</v>
      </c>
      <c r="S59" s="26" t="s">
        <v>1983</v>
      </c>
      <c r="T59" s="21" t="s">
        <v>1741</v>
      </c>
      <c r="U59" s="27" t="s">
        <v>1968</v>
      </c>
      <c r="V59" s="20" t="s">
        <v>1746</v>
      </c>
      <c r="W59" s="26" t="s">
        <v>1972</v>
      </c>
      <c r="X59" s="27" t="s">
        <v>2285</v>
      </c>
      <c r="Y59" s="21" t="s">
        <v>1773</v>
      </c>
      <c r="Z59" s="21" t="s">
        <v>1774</v>
      </c>
      <c r="AA59" s="24" t="s">
        <v>1774</v>
      </c>
      <c r="AB59" s="21" t="s">
        <v>1754</v>
      </c>
      <c r="AC59" s="21" t="s">
        <v>1793</v>
      </c>
      <c r="AD59" s="23">
        <v>60.4</v>
      </c>
      <c r="AE59" s="21" t="s">
        <v>1814</v>
      </c>
      <c r="AF59" s="21" t="s">
        <v>1795</v>
      </c>
      <c r="AG59" s="23">
        <v>29.8</v>
      </c>
      <c r="AH59" s="25" t="s">
        <v>1900</v>
      </c>
      <c r="AI59" s="27" t="s">
        <v>1962</v>
      </c>
      <c r="AJ59" s="23">
        <v>1973</v>
      </c>
      <c r="AK59" s="21" t="s">
        <v>873</v>
      </c>
      <c r="AL59" s="21" t="s">
        <v>874</v>
      </c>
      <c r="AM59" s="37">
        <v>30.041170000000001</v>
      </c>
      <c r="AN59" s="38">
        <v>-81.70899</v>
      </c>
    </row>
    <row r="60" spans="1:40" x14ac:dyDescent="0.45">
      <c r="A60" s="32">
        <v>29.038744444444447</v>
      </c>
      <c r="B60" s="33">
        <v>-80.905200000000008</v>
      </c>
      <c r="C60" s="20" t="s">
        <v>704</v>
      </c>
      <c r="D60" s="20" t="s">
        <v>705</v>
      </c>
      <c r="E60" s="21" t="s">
        <v>706</v>
      </c>
      <c r="F60" s="20" t="s">
        <v>29</v>
      </c>
      <c r="G60" s="21" t="s">
        <v>36</v>
      </c>
      <c r="H60" s="22"/>
      <c r="I60" s="45"/>
      <c r="J60" s="47"/>
      <c r="K60" s="22"/>
      <c r="L60" s="23">
        <v>790172</v>
      </c>
      <c r="M60" s="24">
        <v>1</v>
      </c>
      <c r="N60" s="25" t="s">
        <v>705</v>
      </c>
      <c r="O60" s="25" t="s">
        <v>1472</v>
      </c>
      <c r="P60" s="26" t="s">
        <v>1981</v>
      </c>
      <c r="Q60" s="20" t="s">
        <v>1484</v>
      </c>
      <c r="R60" s="21" t="s">
        <v>1731</v>
      </c>
      <c r="S60" s="26" t="s">
        <v>2224</v>
      </c>
      <c r="T60" s="21" t="s">
        <v>1741</v>
      </c>
      <c r="U60" s="27" t="s">
        <v>1968</v>
      </c>
      <c r="V60" s="20" t="s">
        <v>1769</v>
      </c>
      <c r="W60" s="26" t="s">
        <v>1979</v>
      </c>
      <c r="X60" s="27" t="s">
        <v>2417</v>
      </c>
      <c r="Y60" s="21" t="s">
        <v>1775</v>
      </c>
      <c r="Z60" s="21" t="s">
        <v>1774</v>
      </c>
      <c r="AA60" s="24" t="s">
        <v>1961</v>
      </c>
      <c r="AB60" s="21" t="s">
        <v>1754</v>
      </c>
      <c r="AC60" s="21" t="s">
        <v>1786</v>
      </c>
      <c r="AD60" s="23">
        <v>88.6</v>
      </c>
      <c r="AE60" s="21" t="s">
        <v>1787</v>
      </c>
      <c r="AF60" s="21"/>
      <c r="AG60" s="23">
        <v>22.9</v>
      </c>
      <c r="AH60" s="25" t="s">
        <v>1903</v>
      </c>
      <c r="AI60" s="27" t="s">
        <v>1962</v>
      </c>
      <c r="AJ60" s="23">
        <v>1997</v>
      </c>
      <c r="AK60" s="21" t="s">
        <v>1287</v>
      </c>
      <c r="AL60" s="21" t="s">
        <v>1288</v>
      </c>
      <c r="AM60" s="37">
        <v>29.038689999999999</v>
      </c>
      <c r="AN60" s="38">
        <v>-80.906289999999998</v>
      </c>
    </row>
    <row r="61" spans="1:40" x14ac:dyDescent="0.45">
      <c r="A61" s="32">
        <v>29.650947222222221</v>
      </c>
      <c r="B61" s="33">
        <v>-81.300886111111112</v>
      </c>
      <c r="C61" s="20" t="s">
        <v>645</v>
      </c>
      <c r="D61" s="20" t="s">
        <v>147</v>
      </c>
      <c r="E61" s="21" t="s">
        <v>646</v>
      </c>
      <c r="F61" s="20" t="s">
        <v>36</v>
      </c>
      <c r="G61" s="21" t="s">
        <v>36</v>
      </c>
      <c r="H61" s="22"/>
      <c r="I61" s="45"/>
      <c r="J61" s="47"/>
      <c r="K61" s="22"/>
      <c r="L61" s="23"/>
      <c r="M61" s="24">
        <v>0</v>
      </c>
      <c r="N61" s="25" t="s">
        <v>147</v>
      </c>
      <c r="O61" s="25" t="s">
        <v>147</v>
      </c>
      <c r="P61" s="26" t="s">
        <v>36</v>
      </c>
      <c r="Q61" s="20" t="s">
        <v>1566</v>
      </c>
      <c r="R61" s="21" t="s">
        <v>1691</v>
      </c>
      <c r="S61" s="26" t="s">
        <v>36</v>
      </c>
      <c r="T61" s="21" t="s">
        <v>1741</v>
      </c>
      <c r="U61" s="27" t="s">
        <v>36</v>
      </c>
      <c r="V61" s="20" t="s">
        <v>1765</v>
      </c>
      <c r="W61" s="26" t="s">
        <v>36</v>
      </c>
      <c r="X61" s="27" t="s">
        <v>36</v>
      </c>
      <c r="Y61" s="21" t="s">
        <v>1773</v>
      </c>
      <c r="Z61" s="21" t="s">
        <v>1776</v>
      </c>
      <c r="AA61" s="24" t="s">
        <v>36</v>
      </c>
      <c r="AB61" s="21" t="s">
        <v>1754</v>
      </c>
      <c r="AC61" s="21" t="s">
        <v>1798</v>
      </c>
      <c r="AD61" s="23" t="s">
        <v>36</v>
      </c>
      <c r="AE61" s="21" t="s">
        <v>1821</v>
      </c>
      <c r="AF61" s="21" t="s">
        <v>1795</v>
      </c>
      <c r="AG61" s="23" t="s">
        <v>36</v>
      </c>
      <c r="AH61" s="25" t="s">
        <v>1948</v>
      </c>
      <c r="AI61" s="27" t="s">
        <v>36</v>
      </c>
      <c r="AJ61" s="23" t="s">
        <v>36</v>
      </c>
      <c r="AK61" s="21" t="s">
        <v>1245</v>
      </c>
      <c r="AL61" s="21" t="s">
        <v>1246</v>
      </c>
      <c r="AM61" s="37" t="s">
        <v>36</v>
      </c>
      <c r="AN61" s="38" t="s">
        <v>36</v>
      </c>
    </row>
    <row r="62" spans="1:40" x14ac:dyDescent="0.45">
      <c r="A62" s="32">
        <v>29.700949999999999</v>
      </c>
      <c r="B62" s="33">
        <v>-81.661463888888889</v>
      </c>
      <c r="C62" s="20" t="s">
        <v>609</v>
      </c>
      <c r="D62" s="20" t="s">
        <v>156</v>
      </c>
      <c r="E62" s="21" t="s">
        <v>610</v>
      </c>
      <c r="F62" s="20" t="s">
        <v>29</v>
      </c>
      <c r="G62" s="21" t="s">
        <v>36</v>
      </c>
      <c r="H62" s="22"/>
      <c r="I62" s="45"/>
      <c r="J62" s="47"/>
      <c r="K62" s="22"/>
      <c r="L62" s="23"/>
      <c r="M62" s="24">
        <v>1</v>
      </c>
      <c r="N62" s="25" t="s">
        <v>156</v>
      </c>
      <c r="O62" s="25" t="s">
        <v>156</v>
      </c>
      <c r="P62" s="26" t="s">
        <v>36</v>
      </c>
      <c r="Q62" s="20" t="s">
        <v>1580</v>
      </c>
      <c r="R62" s="21" t="s">
        <v>1642</v>
      </c>
      <c r="S62" s="26" t="s">
        <v>36</v>
      </c>
      <c r="T62" s="21" t="s">
        <v>1741</v>
      </c>
      <c r="U62" s="27" t="s">
        <v>36</v>
      </c>
      <c r="V62" s="20" t="s">
        <v>1764</v>
      </c>
      <c r="W62" s="26" t="s">
        <v>36</v>
      </c>
      <c r="X62" s="27" t="s">
        <v>36</v>
      </c>
      <c r="Y62" s="21" t="s">
        <v>1778</v>
      </c>
      <c r="Z62" s="21" t="s">
        <v>1776</v>
      </c>
      <c r="AA62" s="24" t="s">
        <v>36</v>
      </c>
      <c r="AB62" s="21" t="s">
        <v>1754</v>
      </c>
      <c r="AC62" s="21" t="s">
        <v>1802</v>
      </c>
      <c r="AD62" s="23" t="s">
        <v>36</v>
      </c>
      <c r="AE62" s="21" t="s">
        <v>1871</v>
      </c>
      <c r="AF62" s="21" t="s">
        <v>1795</v>
      </c>
      <c r="AG62" s="23" t="s">
        <v>36</v>
      </c>
      <c r="AH62" s="25" t="s">
        <v>1913</v>
      </c>
      <c r="AI62" s="27" t="s">
        <v>36</v>
      </c>
      <c r="AJ62" s="23" t="s">
        <v>36</v>
      </c>
      <c r="AK62" s="21" t="s">
        <v>1214</v>
      </c>
      <c r="AL62" s="21" t="s">
        <v>1215</v>
      </c>
      <c r="AM62" s="37" t="s">
        <v>36</v>
      </c>
      <c r="AN62" s="38" t="s">
        <v>36</v>
      </c>
    </row>
    <row r="63" spans="1:40" x14ac:dyDescent="0.45">
      <c r="A63" s="32">
        <v>28.991288888888889</v>
      </c>
      <c r="B63" s="33">
        <v>-81.83649444444444</v>
      </c>
      <c r="C63" s="20" t="s">
        <v>521</v>
      </c>
      <c r="D63" s="20" t="s">
        <v>522</v>
      </c>
      <c r="E63" s="21" t="s">
        <v>523</v>
      </c>
      <c r="F63" s="20" t="s">
        <v>36</v>
      </c>
      <c r="G63" s="21" t="s">
        <v>36</v>
      </c>
      <c r="H63" s="22"/>
      <c r="I63" s="45"/>
      <c r="J63" s="47"/>
      <c r="K63" s="22"/>
      <c r="L63" s="23">
        <v>364140</v>
      </c>
      <c r="M63" s="24">
        <v>1</v>
      </c>
      <c r="N63" s="25" t="s">
        <v>522</v>
      </c>
      <c r="O63" s="25" t="s">
        <v>1436</v>
      </c>
      <c r="P63" s="26" t="s">
        <v>2001</v>
      </c>
      <c r="Q63" s="20" t="s">
        <v>1571</v>
      </c>
      <c r="R63" s="21" t="s">
        <v>1695</v>
      </c>
      <c r="S63" s="26" t="s">
        <v>2012</v>
      </c>
      <c r="T63" s="21" t="s">
        <v>1741</v>
      </c>
      <c r="U63" s="27" t="s">
        <v>1968</v>
      </c>
      <c r="V63" s="20" t="s">
        <v>1756</v>
      </c>
      <c r="W63" s="26" t="s">
        <v>1970</v>
      </c>
      <c r="X63" s="27" t="s">
        <v>2252</v>
      </c>
      <c r="Y63" s="21" t="s">
        <v>1773</v>
      </c>
      <c r="Z63" s="21" t="s">
        <v>1774</v>
      </c>
      <c r="AA63" s="24" t="s">
        <v>1774</v>
      </c>
      <c r="AB63" s="21" t="s">
        <v>1754</v>
      </c>
      <c r="AC63" s="21" t="s">
        <v>1786</v>
      </c>
      <c r="AD63" s="23">
        <v>89.2</v>
      </c>
      <c r="AE63" s="21"/>
      <c r="AF63" s="21" t="s">
        <v>1818</v>
      </c>
      <c r="AG63" s="23">
        <v>22.6</v>
      </c>
      <c r="AH63" s="25" t="s">
        <v>1903</v>
      </c>
      <c r="AI63" s="27" t="s">
        <v>1963</v>
      </c>
      <c r="AJ63" s="23">
        <v>1987</v>
      </c>
      <c r="AK63" s="21" t="s">
        <v>1153</v>
      </c>
      <c r="AL63" s="21" t="s">
        <v>1154</v>
      </c>
      <c r="AM63" s="37">
        <v>28.98958</v>
      </c>
      <c r="AN63" s="38">
        <v>-81.839280000000002</v>
      </c>
    </row>
    <row r="64" spans="1:40" x14ac:dyDescent="0.45">
      <c r="A64" s="32">
        <v>29.082030555555555</v>
      </c>
      <c r="B64" s="33">
        <v>-81.885341666666676</v>
      </c>
      <c r="C64" s="20" t="s">
        <v>524</v>
      </c>
      <c r="D64" s="20" t="s">
        <v>525</v>
      </c>
      <c r="E64" s="21" t="s">
        <v>526</v>
      </c>
      <c r="F64" s="20" t="s">
        <v>36</v>
      </c>
      <c r="G64" s="21" t="s">
        <v>36</v>
      </c>
      <c r="H64" s="22"/>
      <c r="I64" s="45"/>
      <c r="J64" s="47"/>
      <c r="K64" s="22"/>
      <c r="L64" s="23">
        <v>364130</v>
      </c>
      <c r="M64" s="24">
        <v>0</v>
      </c>
      <c r="N64" s="25" t="s">
        <v>525</v>
      </c>
      <c r="O64" s="25" t="s">
        <v>1437</v>
      </c>
      <c r="P64" s="26" t="s">
        <v>2013</v>
      </c>
      <c r="Q64" s="20" t="s">
        <v>1571</v>
      </c>
      <c r="R64" s="21" t="s">
        <v>1696</v>
      </c>
      <c r="S64" s="26" t="s">
        <v>2012</v>
      </c>
      <c r="T64" s="21" t="s">
        <v>1741</v>
      </c>
      <c r="U64" s="27" t="s">
        <v>1968</v>
      </c>
      <c r="V64" s="20" t="s">
        <v>1756</v>
      </c>
      <c r="W64" s="26" t="s">
        <v>1970</v>
      </c>
      <c r="X64" s="27" t="s">
        <v>2251</v>
      </c>
      <c r="Y64" s="21" t="s">
        <v>1773</v>
      </c>
      <c r="Z64" s="21" t="s">
        <v>1774</v>
      </c>
      <c r="AA64" s="24" t="s">
        <v>1774</v>
      </c>
      <c r="AB64" s="21" t="s">
        <v>1754</v>
      </c>
      <c r="AC64" s="21" t="s">
        <v>1864</v>
      </c>
      <c r="AD64" s="23">
        <v>0</v>
      </c>
      <c r="AE64" s="21"/>
      <c r="AF64" s="21" t="s">
        <v>1818</v>
      </c>
      <c r="AG64" s="23">
        <v>0</v>
      </c>
      <c r="AH64" s="25" t="s">
        <v>1903</v>
      </c>
      <c r="AI64" s="27" t="s">
        <v>1963</v>
      </c>
      <c r="AJ64" s="23">
        <v>1990</v>
      </c>
      <c r="AK64" s="21" t="s">
        <v>1155</v>
      </c>
      <c r="AL64" s="21" t="s">
        <v>1156</v>
      </c>
      <c r="AM64" s="37">
        <v>29.081980000000001</v>
      </c>
      <c r="AN64" s="38">
        <v>-81.885369999999995</v>
      </c>
    </row>
    <row r="65" spans="1:40" x14ac:dyDescent="0.45">
      <c r="A65" s="32">
        <v>29.304344444444446</v>
      </c>
      <c r="B65" s="33">
        <v>-81.095733333333328</v>
      </c>
      <c r="C65" s="20" t="s">
        <v>759</v>
      </c>
      <c r="D65" s="20" t="s">
        <v>147</v>
      </c>
      <c r="E65" s="21" t="s">
        <v>760</v>
      </c>
      <c r="F65" s="20" t="s">
        <v>36</v>
      </c>
      <c r="G65" s="21" t="s">
        <v>36</v>
      </c>
      <c r="H65" s="22"/>
      <c r="I65" s="45"/>
      <c r="J65" s="47"/>
      <c r="K65" s="22"/>
      <c r="L65" s="23"/>
      <c r="M65" s="24">
        <v>0</v>
      </c>
      <c r="N65" s="25" t="s">
        <v>147</v>
      </c>
      <c r="O65" s="25" t="s">
        <v>147</v>
      </c>
      <c r="P65" s="26" t="s">
        <v>36</v>
      </c>
      <c r="Q65" s="20" t="s">
        <v>1603</v>
      </c>
      <c r="R65" s="21" t="s">
        <v>1659</v>
      </c>
      <c r="S65" s="26" t="s">
        <v>36</v>
      </c>
      <c r="T65" s="21" t="s">
        <v>1741</v>
      </c>
      <c r="U65" s="27" t="s">
        <v>36</v>
      </c>
      <c r="V65" s="20" t="s">
        <v>1769</v>
      </c>
      <c r="W65" s="26" t="s">
        <v>36</v>
      </c>
      <c r="X65" s="27" t="s">
        <v>36</v>
      </c>
      <c r="Y65" s="21" t="s">
        <v>1773</v>
      </c>
      <c r="Z65" s="21" t="s">
        <v>1776</v>
      </c>
      <c r="AA65" s="24" t="s">
        <v>36</v>
      </c>
      <c r="AB65" s="21" t="s">
        <v>1754</v>
      </c>
      <c r="AC65" s="21" t="s">
        <v>1811</v>
      </c>
      <c r="AD65" s="23" t="s">
        <v>36</v>
      </c>
      <c r="AE65" s="21" t="s">
        <v>1839</v>
      </c>
      <c r="AF65" s="21" t="s">
        <v>1795</v>
      </c>
      <c r="AG65" s="23" t="s">
        <v>36</v>
      </c>
      <c r="AH65" s="25" t="s">
        <v>1923</v>
      </c>
      <c r="AI65" s="27" t="s">
        <v>36</v>
      </c>
      <c r="AJ65" s="23" t="s">
        <v>36</v>
      </c>
      <c r="AK65" s="21" t="s">
        <v>1327</v>
      </c>
      <c r="AL65" s="21" t="s">
        <v>1328</v>
      </c>
      <c r="AM65" s="37" t="s">
        <v>36</v>
      </c>
      <c r="AN65" s="38" t="s">
        <v>36</v>
      </c>
    </row>
    <row r="66" spans="1:40" x14ac:dyDescent="0.45">
      <c r="A66" s="32">
        <v>30.293202777777779</v>
      </c>
      <c r="B66" s="33">
        <v>-81.720661111111113</v>
      </c>
      <c r="C66" s="20" t="s">
        <v>277</v>
      </c>
      <c r="D66" s="20" t="s">
        <v>147</v>
      </c>
      <c r="E66" s="21" t="s">
        <v>278</v>
      </c>
      <c r="F66" s="20" t="s">
        <v>36</v>
      </c>
      <c r="G66" s="21" t="s">
        <v>36</v>
      </c>
      <c r="H66" s="22"/>
      <c r="I66" s="45"/>
      <c r="J66" s="47"/>
      <c r="K66" s="22"/>
      <c r="L66" s="23"/>
      <c r="M66" s="24">
        <v>0</v>
      </c>
      <c r="N66" s="25" t="s">
        <v>147</v>
      </c>
      <c r="O66" s="25" t="s">
        <v>147</v>
      </c>
      <c r="P66" s="26" t="s">
        <v>36</v>
      </c>
      <c r="Q66" s="20" t="s">
        <v>1522</v>
      </c>
      <c r="R66" s="21" t="s">
        <v>1611</v>
      </c>
      <c r="S66" s="26" t="s">
        <v>36</v>
      </c>
      <c r="T66" s="21" t="s">
        <v>1741</v>
      </c>
      <c r="U66" s="27" t="s">
        <v>36</v>
      </c>
      <c r="V66" s="20" t="s">
        <v>1748</v>
      </c>
      <c r="W66" s="26" t="s">
        <v>36</v>
      </c>
      <c r="X66" s="27" t="s">
        <v>36</v>
      </c>
      <c r="Y66" s="21" t="s">
        <v>1773</v>
      </c>
      <c r="Z66" s="21" t="s">
        <v>1776</v>
      </c>
      <c r="AA66" s="24" t="s">
        <v>36</v>
      </c>
      <c r="AB66" s="21" t="s">
        <v>1754</v>
      </c>
      <c r="AC66" s="21" t="s">
        <v>1798</v>
      </c>
      <c r="AD66" s="23" t="s">
        <v>36</v>
      </c>
      <c r="AE66" s="21" t="s">
        <v>1841</v>
      </c>
      <c r="AF66" s="21" t="s">
        <v>1795</v>
      </c>
      <c r="AG66" s="23" t="s">
        <v>36</v>
      </c>
      <c r="AH66" s="25" t="s">
        <v>1912</v>
      </c>
      <c r="AI66" s="27" t="s">
        <v>36</v>
      </c>
      <c r="AJ66" s="23" t="s">
        <v>36</v>
      </c>
      <c r="AK66" s="21" t="s">
        <v>962</v>
      </c>
      <c r="AL66" s="21" t="s">
        <v>963</v>
      </c>
      <c r="AM66" s="37" t="s">
        <v>36</v>
      </c>
      <c r="AN66" s="38" t="s">
        <v>36</v>
      </c>
    </row>
    <row r="67" spans="1:40" x14ac:dyDescent="0.45">
      <c r="A67" s="32">
        <v>28.123725</v>
      </c>
      <c r="B67" s="33">
        <v>-80.633847222222229</v>
      </c>
      <c r="C67" s="20" t="s">
        <v>142</v>
      </c>
      <c r="D67" s="20" t="s">
        <v>143</v>
      </c>
      <c r="E67" s="21" t="s">
        <v>144</v>
      </c>
      <c r="F67" s="20" t="s">
        <v>145</v>
      </c>
      <c r="G67" s="21" t="s">
        <v>36</v>
      </c>
      <c r="H67" s="22"/>
      <c r="I67" s="45"/>
      <c r="J67" s="47"/>
      <c r="K67" s="22"/>
      <c r="L67" s="23"/>
      <c r="M67" s="24">
        <v>0</v>
      </c>
      <c r="N67" s="25" t="s">
        <v>143</v>
      </c>
      <c r="O67" s="25" t="s">
        <v>1374</v>
      </c>
      <c r="P67" s="26" t="s">
        <v>36</v>
      </c>
      <c r="Q67" s="20" t="s">
        <v>1490</v>
      </c>
      <c r="R67" s="21" t="s">
        <v>1635</v>
      </c>
      <c r="S67" s="26" t="s">
        <v>36</v>
      </c>
      <c r="T67" s="21" t="s">
        <v>1741</v>
      </c>
      <c r="U67" s="27" t="s">
        <v>36</v>
      </c>
      <c r="V67" s="20" t="s">
        <v>1745</v>
      </c>
      <c r="W67" s="26" t="s">
        <v>36</v>
      </c>
      <c r="X67" s="27" t="s">
        <v>36</v>
      </c>
      <c r="Y67" s="21" t="s">
        <v>1773</v>
      </c>
      <c r="Z67" s="21" t="s">
        <v>1776</v>
      </c>
      <c r="AA67" s="24" t="s">
        <v>36</v>
      </c>
      <c r="AB67" s="21" t="s">
        <v>1754</v>
      </c>
      <c r="AC67" s="21" t="s">
        <v>1804</v>
      </c>
      <c r="AD67" s="23" t="s">
        <v>36</v>
      </c>
      <c r="AE67" s="21" t="s">
        <v>1872</v>
      </c>
      <c r="AF67" s="21" t="s">
        <v>1795</v>
      </c>
      <c r="AG67" s="23" t="s">
        <v>36</v>
      </c>
      <c r="AH67" s="25" t="s">
        <v>1912</v>
      </c>
      <c r="AI67" s="27" t="s">
        <v>36</v>
      </c>
      <c r="AJ67" s="23" t="s">
        <v>36</v>
      </c>
      <c r="AK67" s="21" t="s">
        <v>863</v>
      </c>
      <c r="AL67" s="21" t="s">
        <v>864</v>
      </c>
      <c r="AM67" s="37" t="s">
        <v>36</v>
      </c>
      <c r="AN67" s="38" t="s">
        <v>36</v>
      </c>
    </row>
    <row r="68" spans="1:40" x14ac:dyDescent="0.45">
      <c r="A68" s="32">
        <v>30.273675000000001</v>
      </c>
      <c r="B68" s="33">
        <v>-81.717061111111107</v>
      </c>
      <c r="C68" s="20" t="s">
        <v>385</v>
      </c>
      <c r="D68" s="20" t="s">
        <v>156</v>
      </c>
      <c r="E68" s="21" t="s">
        <v>386</v>
      </c>
      <c r="F68" s="20" t="s">
        <v>36</v>
      </c>
      <c r="G68" s="21" t="s">
        <v>36</v>
      </c>
      <c r="H68" s="22"/>
      <c r="I68" s="45"/>
      <c r="J68" s="47"/>
      <c r="K68" s="22"/>
      <c r="L68" s="23"/>
      <c r="M68" s="24">
        <v>1</v>
      </c>
      <c r="N68" s="25" t="s">
        <v>156</v>
      </c>
      <c r="O68" s="25" t="s">
        <v>156</v>
      </c>
      <c r="P68" s="26" t="s">
        <v>36</v>
      </c>
      <c r="Q68" s="20" t="s">
        <v>1547</v>
      </c>
      <c r="R68" s="21" t="s">
        <v>1671</v>
      </c>
      <c r="S68" s="26" t="s">
        <v>36</v>
      </c>
      <c r="T68" s="21" t="s">
        <v>1741</v>
      </c>
      <c r="U68" s="27" t="s">
        <v>36</v>
      </c>
      <c r="V68" s="20" t="s">
        <v>1748</v>
      </c>
      <c r="W68" s="26" t="s">
        <v>36</v>
      </c>
      <c r="X68" s="27" t="s">
        <v>36</v>
      </c>
      <c r="Y68" s="21" t="s">
        <v>1775</v>
      </c>
      <c r="Z68" s="21" t="s">
        <v>1776</v>
      </c>
      <c r="AA68" s="24" t="s">
        <v>36</v>
      </c>
      <c r="AB68" s="21" t="s">
        <v>1754</v>
      </c>
      <c r="AC68" s="21" t="s">
        <v>1796</v>
      </c>
      <c r="AD68" s="23" t="s">
        <v>36</v>
      </c>
      <c r="AE68" s="21" t="s">
        <v>1871</v>
      </c>
      <c r="AF68" s="21" t="s">
        <v>1795</v>
      </c>
      <c r="AG68" s="23" t="s">
        <v>36</v>
      </c>
      <c r="AH68" s="25" t="s">
        <v>1913</v>
      </c>
      <c r="AI68" s="27" t="s">
        <v>36</v>
      </c>
      <c r="AJ68" s="23" t="s">
        <v>36</v>
      </c>
      <c r="AK68" s="21" t="s">
        <v>1046</v>
      </c>
      <c r="AL68" s="21" t="s">
        <v>1047</v>
      </c>
      <c r="AM68" s="37" t="s">
        <v>36</v>
      </c>
      <c r="AN68" s="38" t="s">
        <v>36</v>
      </c>
    </row>
    <row r="69" spans="1:40" x14ac:dyDescent="0.45">
      <c r="A69" s="32">
        <v>28.149244444444445</v>
      </c>
      <c r="B69" s="33">
        <v>-80.606008333333321</v>
      </c>
      <c r="C69" s="20" t="s">
        <v>152</v>
      </c>
      <c r="D69" s="20" t="s">
        <v>153</v>
      </c>
      <c r="E69" s="21" t="s">
        <v>154</v>
      </c>
      <c r="F69" s="20" t="s">
        <v>29</v>
      </c>
      <c r="G69" s="21" t="s">
        <v>36</v>
      </c>
      <c r="H69" s="22"/>
      <c r="I69" s="45"/>
      <c r="J69" s="47"/>
      <c r="K69" s="22"/>
      <c r="L69" s="23">
        <v>704063</v>
      </c>
      <c r="M69" s="24">
        <v>1</v>
      </c>
      <c r="N69" s="25" t="s">
        <v>153</v>
      </c>
      <c r="O69" s="25" t="s">
        <v>1375</v>
      </c>
      <c r="P69" s="26" t="s">
        <v>2056</v>
      </c>
      <c r="Q69" s="20" t="s">
        <v>1485</v>
      </c>
      <c r="R69" s="21" t="s">
        <v>1626</v>
      </c>
      <c r="S69" s="26" t="s">
        <v>2027</v>
      </c>
      <c r="T69" s="21" t="s">
        <v>1741</v>
      </c>
      <c r="U69" s="27" t="s">
        <v>1968</v>
      </c>
      <c r="V69" s="20" t="s">
        <v>1745</v>
      </c>
      <c r="W69" s="26" t="s">
        <v>1971</v>
      </c>
      <c r="X69" s="27" t="s">
        <v>2283</v>
      </c>
      <c r="Y69" s="21" t="s">
        <v>1778</v>
      </c>
      <c r="Z69" s="21" t="s">
        <v>1774</v>
      </c>
      <c r="AA69" s="24" t="s">
        <v>1961</v>
      </c>
      <c r="AB69" s="21" t="s">
        <v>1754</v>
      </c>
      <c r="AC69" s="21" t="s">
        <v>1795</v>
      </c>
      <c r="AD69" s="23">
        <v>80.099999999999994</v>
      </c>
      <c r="AE69" s="21" t="s">
        <v>1795</v>
      </c>
      <c r="AF69" s="21" t="s">
        <v>1795</v>
      </c>
      <c r="AG69" s="23">
        <v>7.8</v>
      </c>
      <c r="AH69" s="25" t="s">
        <v>1911</v>
      </c>
      <c r="AI69" s="27" t="s">
        <v>1963</v>
      </c>
      <c r="AJ69" s="23">
        <v>1927</v>
      </c>
      <c r="AK69" s="21" t="s">
        <v>869</v>
      </c>
      <c r="AL69" s="21" t="s">
        <v>870</v>
      </c>
      <c r="AM69" s="37">
        <v>28.14921</v>
      </c>
      <c r="AN69" s="38">
        <v>-80.606160000000003</v>
      </c>
    </row>
    <row r="70" spans="1:40" x14ac:dyDescent="0.45">
      <c r="A70" s="32">
        <v>30.4162</v>
      </c>
      <c r="B70" s="33">
        <v>-81.602361111111108</v>
      </c>
      <c r="C70" s="20" t="s">
        <v>229</v>
      </c>
      <c r="D70" s="20" t="s">
        <v>230</v>
      </c>
      <c r="E70" s="21" t="s">
        <v>231</v>
      </c>
      <c r="F70" s="20" t="s">
        <v>36</v>
      </c>
      <c r="G70" s="21"/>
      <c r="H70" s="22"/>
      <c r="I70" s="45"/>
      <c r="J70" s="47"/>
      <c r="K70" s="22"/>
      <c r="L70" s="23">
        <v>720758</v>
      </c>
      <c r="M70" s="24">
        <v>0</v>
      </c>
      <c r="N70" s="25" t="s">
        <v>230</v>
      </c>
      <c r="O70" s="25" t="s">
        <v>1391</v>
      </c>
      <c r="P70" s="26" t="s">
        <v>2148</v>
      </c>
      <c r="Q70" s="20" t="s">
        <v>1513</v>
      </c>
      <c r="R70" s="21" t="s">
        <v>1628</v>
      </c>
      <c r="S70" s="26" t="s">
        <v>2072</v>
      </c>
      <c r="T70" s="21" t="s">
        <v>1741</v>
      </c>
      <c r="U70" s="27" t="s">
        <v>1968</v>
      </c>
      <c r="V70" s="20" t="s">
        <v>1748</v>
      </c>
      <c r="W70" s="26" t="s">
        <v>1973</v>
      </c>
      <c r="X70" s="27" t="s">
        <v>2359</v>
      </c>
      <c r="Y70" s="21" t="s">
        <v>1775</v>
      </c>
      <c r="Z70" s="21" t="s">
        <v>1774</v>
      </c>
      <c r="AA70" s="24" t="s">
        <v>1961</v>
      </c>
      <c r="AB70" s="21" t="s">
        <v>1754</v>
      </c>
      <c r="AC70" s="21" t="s">
        <v>1796</v>
      </c>
      <c r="AD70" s="23">
        <v>59.1</v>
      </c>
      <c r="AE70" s="21" t="s">
        <v>1839</v>
      </c>
      <c r="AF70" s="21" t="s">
        <v>1795</v>
      </c>
      <c r="AG70" s="23">
        <v>20.3</v>
      </c>
      <c r="AH70" s="25" t="s">
        <v>1919</v>
      </c>
      <c r="AI70" s="27" t="s">
        <v>1962</v>
      </c>
      <c r="AJ70" s="23">
        <v>2010</v>
      </c>
      <c r="AK70" s="21" t="s">
        <v>921</v>
      </c>
      <c r="AL70" s="21" t="s">
        <v>922</v>
      </c>
      <c r="AM70" s="37">
        <v>30.41648</v>
      </c>
      <c r="AN70" s="38">
        <v>-81.602019999999996</v>
      </c>
    </row>
    <row r="71" spans="1:40" x14ac:dyDescent="0.45">
      <c r="A71" s="32">
        <v>30.412105555555556</v>
      </c>
      <c r="B71" s="33">
        <v>-81.548519444444437</v>
      </c>
      <c r="C71" s="20" t="s">
        <v>413</v>
      </c>
      <c r="D71" s="20" t="s">
        <v>414</v>
      </c>
      <c r="E71" s="21" t="s">
        <v>415</v>
      </c>
      <c r="F71" s="20" t="s">
        <v>36</v>
      </c>
      <c r="G71" s="21" t="s">
        <v>30</v>
      </c>
      <c r="H71" s="22"/>
      <c r="I71" s="45"/>
      <c r="J71" s="47"/>
      <c r="K71" s="22"/>
      <c r="L71" s="23">
        <v>720568</v>
      </c>
      <c r="M71" s="24">
        <v>0</v>
      </c>
      <c r="N71" s="25" t="s">
        <v>414</v>
      </c>
      <c r="O71" s="25" t="s">
        <v>230</v>
      </c>
      <c r="P71" s="26" t="s">
        <v>2148</v>
      </c>
      <c r="Q71" s="20" t="s">
        <v>1553</v>
      </c>
      <c r="R71" s="21" t="s">
        <v>1625</v>
      </c>
      <c r="S71" s="26" t="s">
        <v>2002</v>
      </c>
      <c r="T71" s="21" t="s">
        <v>1741</v>
      </c>
      <c r="U71" s="27" t="s">
        <v>1968</v>
      </c>
      <c r="V71" s="20" t="s">
        <v>1748</v>
      </c>
      <c r="W71" s="26" t="s">
        <v>1973</v>
      </c>
      <c r="X71" s="27" t="s">
        <v>2339</v>
      </c>
      <c r="Y71" s="21" t="s">
        <v>1773</v>
      </c>
      <c r="Z71" s="21" t="s">
        <v>1774</v>
      </c>
      <c r="AA71" s="24" t="s">
        <v>1774</v>
      </c>
      <c r="AB71" s="21" t="s">
        <v>1754</v>
      </c>
      <c r="AC71" s="21" t="s">
        <v>1851</v>
      </c>
      <c r="AD71" s="23">
        <v>0</v>
      </c>
      <c r="AE71" s="21" t="s">
        <v>1830</v>
      </c>
      <c r="AF71" s="21" t="s">
        <v>1839</v>
      </c>
      <c r="AG71" s="23">
        <v>0</v>
      </c>
      <c r="AH71" s="25" t="s">
        <v>1900</v>
      </c>
      <c r="AI71" s="27" t="s">
        <v>1962</v>
      </c>
      <c r="AJ71" s="23">
        <v>1994</v>
      </c>
      <c r="AK71" s="21" t="s">
        <v>1068</v>
      </c>
      <c r="AL71" s="21" t="s">
        <v>1069</v>
      </c>
      <c r="AM71" s="37">
        <v>30.41206</v>
      </c>
      <c r="AN71" s="38">
        <v>-81.548640000000006</v>
      </c>
    </row>
    <row r="72" spans="1:40" x14ac:dyDescent="0.45">
      <c r="A72" s="32">
        <v>30.402794444444442</v>
      </c>
      <c r="B72" s="33">
        <v>-81.50848055555555</v>
      </c>
      <c r="C72" s="20" t="s">
        <v>243</v>
      </c>
      <c r="D72" s="20" t="s">
        <v>230</v>
      </c>
      <c r="E72" s="21" t="s">
        <v>244</v>
      </c>
      <c r="F72" s="20" t="s">
        <v>36</v>
      </c>
      <c r="G72" s="21" t="s">
        <v>36</v>
      </c>
      <c r="H72" s="22"/>
      <c r="I72" s="45"/>
      <c r="J72" s="47"/>
      <c r="K72" s="22"/>
      <c r="L72" s="23">
        <v>720059</v>
      </c>
      <c r="M72" s="24">
        <v>1</v>
      </c>
      <c r="N72" s="25" t="s">
        <v>230</v>
      </c>
      <c r="O72" s="25" t="s">
        <v>1392</v>
      </c>
      <c r="P72" s="26" t="s">
        <v>2097</v>
      </c>
      <c r="Q72" s="20" t="s">
        <v>1515</v>
      </c>
      <c r="R72" s="21" t="s">
        <v>1634</v>
      </c>
      <c r="S72" s="26" t="s">
        <v>2096</v>
      </c>
      <c r="T72" s="21" t="s">
        <v>1741</v>
      </c>
      <c r="U72" s="27" t="s">
        <v>1968</v>
      </c>
      <c r="V72" s="20" t="s">
        <v>1748</v>
      </c>
      <c r="W72" s="26" t="s">
        <v>1973</v>
      </c>
      <c r="X72" s="27" t="s">
        <v>2306</v>
      </c>
      <c r="Y72" s="21" t="s">
        <v>1773</v>
      </c>
      <c r="Z72" s="21" t="s">
        <v>1774</v>
      </c>
      <c r="AA72" s="24" t="s">
        <v>1961</v>
      </c>
      <c r="AB72" s="21" t="s">
        <v>1754</v>
      </c>
      <c r="AC72" s="21" t="s">
        <v>1820</v>
      </c>
      <c r="AD72" s="23">
        <v>32.5</v>
      </c>
      <c r="AE72" s="21" t="s">
        <v>1878</v>
      </c>
      <c r="AF72" s="21" t="s">
        <v>1839</v>
      </c>
      <c r="AG72" s="23">
        <v>8.1999999999999993</v>
      </c>
      <c r="AH72" s="25" t="s">
        <v>1900</v>
      </c>
      <c r="AI72" s="27" t="s">
        <v>1962</v>
      </c>
      <c r="AJ72" s="23">
        <v>1963</v>
      </c>
      <c r="AK72" s="21" t="s">
        <v>932</v>
      </c>
      <c r="AL72" s="21" t="s">
        <v>933</v>
      </c>
      <c r="AM72" s="37">
        <v>30.4175</v>
      </c>
      <c r="AN72" s="38">
        <v>-81.531109999999998</v>
      </c>
    </row>
    <row r="73" spans="1:40" x14ac:dyDescent="0.45">
      <c r="A73" s="32">
        <v>30.405305555555554</v>
      </c>
      <c r="B73" s="33">
        <v>-81.508472222222224</v>
      </c>
      <c r="C73" s="20" t="s">
        <v>259</v>
      </c>
      <c r="D73" s="20" t="s">
        <v>260</v>
      </c>
      <c r="E73" s="21" t="s">
        <v>261</v>
      </c>
      <c r="F73" s="20" t="s">
        <v>36</v>
      </c>
      <c r="G73" s="21" t="s">
        <v>36</v>
      </c>
      <c r="H73" s="22"/>
      <c r="I73" s="45"/>
      <c r="J73" s="47"/>
      <c r="K73" s="22"/>
      <c r="L73" s="23">
        <v>720060</v>
      </c>
      <c r="M73" s="24">
        <v>1</v>
      </c>
      <c r="N73" s="25" t="s">
        <v>260</v>
      </c>
      <c r="O73" s="25" t="s">
        <v>230</v>
      </c>
      <c r="P73" s="26" t="s">
        <v>2089</v>
      </c>
      <c r="Q73" s="20" t="s">
        <v>1518</v>
      </c>
      <c r="R73" s="21" t="s">
        <v>1611</v>
      </c>
      <c r="S73" s="26" t="s">
        <v>2098</v>
      </c>
      <c r="T73" s="21" t="s">
        <v>1741</v>
      </c>
      <c r="U73" s="27" t="s">
        <v>1968</v>
      </c>
      <c r="V73" s="20" t="s">
        <v>1748</v>
      </c>
      <c r="W73" s="26" t="s">
        <v>1973</v>
      </c>
      <c r="X73" s="27" t="s">
        <v>2307</v>
      </c>
      <c r="Y73" s="21" t="s">
        <v>1773</v>
      </c>
      <c r="Z73" s="21" t="s">
        <v>1774</v>
      </c>
      <c r="AA73" s="24" t="s">
        <v>1961</v>
      </c>
      <c r="AB73" s="21" t="s">
        <v>1754</v>
      </c>
      <c r="AC73" s="21" t="s">
        <v>1816</v>
      </c>
      <c r="AD73" s="23">
        <v>41</v>
      </c>
      <c r="AE73" s="21" t="s">
        <v>1839</v>
      </c>
      <c r="AF73" s="21"/>
      <c r="AG73" s="23">
        <v>12.1</v>
      </c>
      <c r="AH73" s="25" t="s">
        <v>1900</v>
      </c>
      <c r="AI73" s="27" t="s">
        <v>1962</v>
      </c>
      <c r="AJ73" s="23">
        <v>1955</v>
      </c>
      <c r="AK73" s="21" t="s">
        <v>946</v>
      </c>
      <c r="AL73" s="21" t="s">
        <v>947</v>
      </c>
      <c r="AM73" s="37">
        <v>30.40531</v>
      </c>
      <c r="AN73" s="38">
        <v>-81.508470000000003</v>
      </c>
    </row>
    <row r="74" spans="1:40" x14ac:dyDescent="0.45">
      <c r="A74" s="32">
        <v>30.408444444444442</v>
      </c>
      <c r="B74" s="33">
        <v>-81.425083333333333</v>
      </c>
      <c r="C74" s="20" t="s">
        <v>288</v>
      </c>
      <c r="D74" s="20" t="s">
        <v>230</v>
      </c>
      <c r="E74" s="21" t="s">
        <v>289</v>
      </c>
      <c r="F74" s="20" t="s">
        <v>36</v>
      </c>
      <c r="G74" s="21" t="s">
        <v>36</v>
      </c>
      <c r="H74" s="22"/>
      <c r="I74" s="45"/>
      <c r="J74" s="47"/>
      <c r="K74" s="22"/>
      <c r="L74" s="23">
        <v>720063</v>
      </c>
      <c r="M74" s="24">
        <v>0</v>
      </c>
      <c r="N74" s="25" t="s">
        <v>230</v>
      </c>
      <c r="O74" s="25" t="s">
        <v>1394</v>
      </c>
      <c r="P74" s="26" t="s">
        <v>2089</v>
      </c>
      <c r="Q74" s="20" t="s">
        <v>1526</v>
      </c>
      <c r="R74" s="21" t="s">
        <v>1626</v>
      </c>
      <c r="S74" s="26" t="s">
        <v>2099</v>
      </c>
      <c r="T74" s="21" t="s">
        <v>1741</v>
      </c>
      <c r="U74" s="27" t="s">
        <v>1968</v>
      </c>
      <c r="V74" s="20" t="s">
        <v>1748</v>
      </c>
      <c r="W74" s="26" t="s">
        <v>1973</v>
      </c>
      <c r="X74" s="27" t="s">
        <v>2308</v>
      </c>
      <c r="Y74" s="21" t="s">
        <v>1773</v>
      </c>
      <c r="Z74" s="21" t="s">
        <v>1774</v>
      </c>
      <c r="AA74" s="24" t="s">
        <v>1774</v>
      </c>
      <c r="AB74" s="21" t="s">
        <v>1754</v>
      </c>
      <c r="AC74" s="21" t="s">
        <v>1794</v>
      </c>
      <c r="AD74" s="23">
        <v>0</v>
      </c>
      <c r="AE74" s="21" t="s">
        <v>1817</v>
      </c>
      <c r="AF74" s="21" t="s">
        <v>1795</v>
      </c>
      <c r="AG74" s="23">
        <v>0</v>
      </c>
      <c r="AH74" s="25" t="s">
        <v>1900</v>
      </c>
      <c r="AI74" s="27" t="s">
        <v>1962</v>
      </c>
      <c r="AJ74" s="23">
        <v>1948</v>
      </c>
      <c r="AK74" s="21" t="s">
        <v>972</v>
      </c>
      <c r="AL74" s="21" t="s">
        <v>973</v>
      </c>
      <c r="AM74" s="37">
        <v>30.408439999999999</v>
      </c>
      <c r="AN74" s="38">
        <v>-81.425079999999994</v>
      </c>
    </row>
    <row r="75" spans="1:40" x14ac:dyDescent="0.45">
      <c r="A75" s="32">
        <v>30.389130555555553</v>
      </c>
      <c r="B75" s="33">
        <v>-81.719975000000005</v>
      </c>
      <c r="C75" s="20" t="s">
        <v>404</v>
      </c>
      <c r="D75" s="20" t="s">
        <v>405</v>
      </c>
      <c r="E75" s="21" t="s">
        <v>406</v>
      </c>
      <c r="F75" s="20" t="s">
        <v>36</v>
      </c>
      <c r="G75" s="21" t="s">
        <v>36</v>
      </c>
      <c r="H75" s="22"/>
      <c r="I75" s="45"/>
      <c r="J75" s="47"/>
      <c r="K75" s="22"/>
      <c r="L75" s="23">
        <v>724159</v>
      </c>
      <c r="M75" s="24">
        <v>0</v>
      </c>
      <c r="N75" s="25" t="s">
        <v>405</v>
      </c>
      <c r="O75" s="25" t="s">
        <v>1419</v>
      </c>
      <c r="P75" s="26" t="s">
        <v>2124</v>
      </c>
      <c r="Q75" s="20" t="s">
        <v>1551</v>
      </c>
      <c r="R75" s="21" t="s">
        <v>1653</v>
      </c>
      <c r="S75" s="26" t="s">
        <v>2074</v>
      </c>
      <c r="T75" s="21" t="s">
        <v>1741</v>
      </c>
      <c r="U75" s="27" t="s">
        <v>1968</v>
      </c>
      <c r="V75" s="20" t="s">
        <v>1748</v>
      </c>
      <c r="W75" s="26" t="s">
        <v>1973</v>
      </c>
      <c r="X75" s="27" t="s">
        <v>2362</v>
      </c>
      <c r="Y75" s="21" t="s">
        <v>1773</v>
      </c>
      <c r="Z75" s="21" t="s">
        <v>1774</v>
      </c>
      <c r="AA75" s="24" t="s">
        <v>1961</v>
      </c>
      <c r="AB75" s="21" t="s">
        <v>1754</v>
      </c>
      <c r="AC75" s="21" t="s">
        <v>1850</v>
      </c>
      <c r="AD75" s="23">
        <v>0</v>
      </c>
      <c r="AE75" s="21" t="s">
        <v>1800</v>
      </c>
      <c r="AF75" s="21" t="s">
        <v>1795</v>
      </c>
      <c r="AG75" s="23">
        <v>0</v>
      </c>
      <c r="AH75" s="25" t="s">
        <v>1900</v>
      </c>
      <c r="AI75" s="27" t="s">
        <v>1964</v>
      </c>
      <c r="AJ75" s="23">
        <v>1976</v>
      </c>
      <c r="AK75" s="21" t="s">
        <v>1062</v>
      </c>
      <c r="AL75" s="21" t="s">
        <v>1063</v>
      </c>
      <c r="AM75" s="37">
        <v>30.389279999999999</v>
      </c>
      <c r="AN75" s="38">
        <v>-81.72072</v>
      </c>
    </row>
    <row r="76" spans="1:40" x14ac:dyDescent="0.45">
      <c r="A76" s="32">
        <v>28.810966666666669</v>
      </c>
      <c r="B76" s="33">
        <v>-81.742330555555554</v>
      </c>
      <c r="C76" s="20" t="s">
        <v>515</v>
      </c>
      <c r="D76" s="20" t="s">
        <v>516</v>
      </c>
      <c r="E76" s="21" t="s">
        <v>517</v>
      </c>
      <c r="F76" s="20" t="s">
        <v>36</v>
      </c>
      <c r="G76" s="21" t="s">
        <v>36</v>
      </c>
      <c r="H76" s="22"/>
      <c r="I76" s="45"/>
      <c r="J76" s="47"/>
      <c r="K76" s="22"/>
      <c r="L76" s="23">
        <v>110084</v>
      </c>
      <c r="M76" s="24">
        <v>0</v>
      </c>
      <c r="N76" s="25" t="s">
        <v>516</v>
      </c>
      <c r="O76" s="25" t="s">
        <v>1435</v>
      </c>
      <c r="P76" s="26" t="s">
        <v>1997</v>
      </c>
      <c r="Q76" s="20" t="s">
        <v>1570</v>
      </c>
      <c r="R76" s="21" t="s">
        <v>1634</v>
      </c>
      <c r="S76" s="26" t="s">
        <v>1996</v>
      </c>
      <c r="T76" s="21" t="s">
        <v>1741</v>
      </c>
      <c r="U76" s="27" t="s">
        <v>1968</v>
      </c>
      <c r="V76" s="20" t="s">
        <v>1755</v>
      </c>
      <c r="W76" s="26" t="s">
        <v>1969</v>
      </c>
      <c r="X76" s="27" t="s">
        <v>2246</v>
      </c>
      <c r="Y76" s="21" t="s">
        <v>1773</v>
      </c>
      <c r="Z76" s="21" t="s">
        <v>1774</v>
      </c>
      <c r="AA76" s="24" t="s">
        <v>1961</v>
      </c>
      <c r="AB76" s="21" t="s">
        <v>1754</v>
      </c>
      <c r="AC76" s="21" t="s">
        <v>1802</v>
      </c>
      <c r="AD76" s="23">
        <v>0</v>
      </c>
      <c r="AE76" s="21" t="s">
        <v>1798</v>
      </c>
      <c r="AF76" s="21" t="s">
        <v>1795</v>
      </c>
      <c r="AG76" s="23">
        <v>0</v>
      </c>
      <c r="AH76" s="25" t="s">
        <v>1903</v>
      </c>
      <c r="AI76" s="27" t="s">
        <v>1962</v>
      </c>
      <c r="AJ76" s="23">
        <v>2005</v>
      </c>
      <c r="AK76" s="21" t="s">
        <v>1149</v>
      </c>
      <c r="AL76" s="21" t="s">
        <v>1150</v>
      </c>
      <c r="AM76" s="37">
        <v>28.811</v>
      </c>
      <c r="AN76" s="38">
        <v>-81.742329999999995</v>
      </c>
    </row>
    <row r="77" spans="1:40" x14ac:dyDescent="0.45">
      <c r="A77" s="32">
        <v>30.1309</v>
      </c>
      <c r="B77" s="33">
        <v>-81.628522222222216</v>
      </c>
      <c r="C77" s="20" t="s">
        <v>304</v>
      </c>
      <c r="D77" s="20" t="s">
        <v>305</v>
      </c>
      <c r="E77" s="21" t="s">
        <v>306</v>
      </c>
      <c r="F77" s="20" t="s">
        <v>29</v>
      </c>
      <c r="G77" s="21" t="s">
        <v>30</v>
      </c>
      <c r="H77" s="22"/>
      <c r="I77" s="45"/>
      <c r="J77" s="47"/>
      <c r="K77" s="22"/>
      <c r="L77" s="23">
        <v>780098</v>
      </c>
      <c r="M77" s="24">
        <v>1</v>
      </c>
      <c r="N77" s="25" t="s">
        <v>305</v>
      </c>
      <c r="O77" s="25" t="s">
        <v>1399</v>
      </c>
      <c r="P77" s="26" t="s">
        <v>2125</v>
      </c>
      <c r="Q77" s="20" t="s">
        <v>1531</v>
      </c>
      <c r="R77" s="21" t="s">
        <v>1625</v>
      </c>
      <c r="S77" s="26" t="s">
        <v>2078</v>
      </c>
      <c r="T77" s="21" t="s">
        <v>1741</v>
      </c>
      <c r="U77" s="27" t="s">
        <v>1968</v>
      </c>
      <c r="V77" s="20" t="s">
        <v>1750</v>
      </c>
      <c r="W77" s="26" t="s">
        <v>1978</v>
      </c>
      <c r="X77" s="27" t="s">
        <v>2398</v>
      </c>
      <c r="Y77" s="21" t="s">
        <v>1773</v>
      </c>
      <c r="Z77" s="21" t="s">
        <v>1774</v>
      </c>
      <c r="AA77" s="24" t="s">
        <v>1961</v>
      </c>
      <c r="AB77" s="21" t="s">
        <v>1754</v>
      </c>
      <c r="AC77" s="21" t="s">
        <v>1630</v>
      </c>
      <c r="AD77" s="23">
        <v>52.8</v>
      </c>
      <c r="AE77" s="21" t="s">
        <v>1792</v>
      </c>
      <c r="AF77" s="21" t="s">
        <v>1795</v>
      </c>
      <c r="AG77" s="23">
        <v>14.1</v>
      </c>
      <c r="AH77" s="25" t="s">
        <v>1900</v>
      </c>
      <c r="AI77" s="27" t="s">
        <v>1962</v>
      </c>
      <c r="AJ77" s="23">
        <v>1995</v>
      </c>
      <c r="AK77" s="21" t="s">
        <v>984</v>
      </c>
      <c r="AL77" s="21" t="s">
        <v>985</v>
      </c>
      <c r="AM77" s="37">
        <v>30.13139</v>
      </c>
      <c r="AN77" s="38">
        <v>-81.628889999999998</v>
      </c>
    </row>
    <row r="78" spans="1:40" x14ac:dyDescent="0.45">
      <c r="A78" s="32">
        <v>30.130908333333334</v>
      </c>
      <c r="B78" s="33">
        <v>-81.628619444444439</v>
      </c>
      <c r="C78" s="20" t="s">
        <v>307</v>
      </c>
      <c r="D78" s="20" t="s">
        <v>305</v>
      </c>
      <c r="E78" s="21" t="s">
        <v>306</v>
      </c>
      <c r="F78" s="20" t="s">
        <v>29</v>
      </c>
      <c r="G78" s="21" t="s">
        <v>32</v>
      </c>
      <c r="H78" s="22"/>
      <c r="I78" s="45"/>
      <c r="J78" s="47"/>
      <c r="K78" s="22"/>
      <c r="L78" s="23">
        <v>780055</v>
      </c>
      <c r="M78" s="24">
        <v>1</v>
      </c>
      <c r="N78" s="25" t="s">
        <v>305</v>
      </c>
      <c r="O78" s="25" t="s">
        <v>1399</v>
      </c>
      <c r="P78" s="26" t="s">
        <v>2083</v>
      </c>
      <c r="Q78" s="20" t="s">
        <v>1531</v>
      </c>
      <c r="R78" s="21" t="s">
        <v>1625</v>
      </c>
      <c r="S78" s="26" t="s">
        <v>2078</v>
      </c>
      <c r="T78" s="21" t="s">
        <v>1741</v>
      </c>
      <c r="U78" s="27" t="s">
        <v>1968</v>
      </c>
      <c r="V78" s="20" t="s">
        <v>1750</v>
      </c>
      <c r="W78" s="26" t="s">
        <v>1978</v>
      </c>
      <c r="X78" s="27" t="s">
        <v>2391</v>
      </c>
      <c r="Y78" s="21" t="s">
        <v>1773</v>
      </c>
      <c r="Z78" s="21" t="s">
        <v>1774</v>
      </c>
      <c r="AA78" s="24" t="s">
        <v>1961</v>
      </c>
      <c r="AB78" s="21" t="s">
        <v>1754</v>
      </c>
      <c r="AC78" s="21" t="s">
        <v>1630</v>
      </c>
      <c r="AD78" s="23">
        <v>52.8</v>
      </c>
      <c r="AE78" s="21" t="s">
        <v>1792</v>
      </c>
      <c r="AF78" s="21" t="s">
        <v>1795</v>
      </c>
      <c r="AG78" s="23">
        <v>14.1</v>
      </c>
      <c r="AH78" s="25" t="s">
        <v>1900</v>
      </c>
      <c r="AI78" s="27" t="s">
        <v>1962</v>
      </c>
      <c r="AJ78" s="23">
        <v>1958</v>
      </c>
      <c r="AK78" s="21" t="s">
        <v>986</v>
      </c>
      <c r="AL78" s="21" t="s">
        <v>987</v>
      </c>
      <c r="AM78" s="37">
        <v>30.131589999999999</v>
      </c>
      <c r="AN78" s="38">
        <v>-81.629249999999999</v>
      </c>
    </row>
    <row r="79" spans="1:40" x14ac:dyDescent="0.45">
      <c r="A79" s="32">
        <v>30.006322222222224</v>
      </c>
      <c r="B79" s="33">
        <v>-81.690886111111112</v>
      </c>
      <c r="C79" s="20" t="s">
        <v>174</v>
      </c>
      <c r="D79" s="20" t="s">
        <v>175</v>
      </c>
      <c r="E79" s="21" t="s">
        <v>176</v>
      </c>
      <c r="F79" s="20" t="s">
        <v>36</v>
      </c>
      <c r="G79" s="21" t="s">
        <v>36</v>
      </c>
      <c r="H79" s="22"/>
      <c r="I79" s="45"/>
      <c r="J79" s="47"/>
      <c r="K79" s="22"/>
      <c r="L79" s="23">
        <v>710006</v>
      </c>
      <c r="M79" s="24">
        <v>1</v>
      </c>
      <c r="N79" s="25" t="s">
        <v>175</v>
      </c>
      <c r="O79" s="25" t="s">
        <v>175</v>
      </c>
      <c r="P79" s="26" t="s">
        <v>2057</v>
      </c>
      <c r="Q79" s="20" t="s">
        <v>1504</v>
      </c>
      <c r="R79" s="21" t="s">
        <v>1627</v>
      </c>
      <c r="S79" s="26" t="s">
        <v>2059</v>
      </c>
      <c r="T79" s="21" t="s">
        <v>1741</v>
      </c>
      <c r="U79" s="27" t="s">
        <v>1968</v>
      </c>
      <c r="V79" s="20" t="s">
        <v>1746</v>
      </c>
      <c r="W79" s="26" t="s">
        <v>1972</v>
      </c>
      <c r="X79" s="27" t="s">
        <v>2284</v>
      </c>
      <c r="Y79" s="21" t="s">
        <v>1773</v>
      </c>
      <c r="Z79" s="21" t="s">
        <v>1774</v>
      </c>
      <c r="AA79" s="24" t="s">
        <v>1961</v>
      </c>
      <c r="AB79" s="21" t="s">
        <v>1754</v>
      </c>
      <c r="AC79" s="21" t="s">
        <v>1802</v>
      </c>
      <c r="AD79" s="23">
        <v>31.2</v>
      </c>
      <c r="AE79" s="21" t="s">
        <v>1800</v>
      </c>
      <c r="AF79" s="21" t="s">
        <v>1795</v>
      </c>
      <c r="AG79" s="23">
        <v>7.8</v>
      </c>
      <c r="AH79" s="25" t="s">
        <v>1900</v>
      </c>
      <c r="AI79" s="27" t="s">
        <v>1962</v>
      </c>
      <c r="AJ79" s="23">
        <v>1973</v>
      </c>
      <c r="AK79" s="21" t="s">
        <v>883</v>
      </c>
      <c r="AL79" s="21" t="s">
        <v>884</v>
      </c>
      <c r="AM79" s="37">
        <v>30.0063</v>
      </c>
      <c r="AN79" s="38">
        <v>-81.690870000000004</v>
      </c>
    </row>
    <row r="80" spans="1:40" x14ac:dyDescent="0.45">
      <c r="A80" s="32">
        <v>29.982127777777777</v>
      </c>
      <c r="B80" s="33">
        <v>-81.622858333333326</v>
      </c>
      <c r="C80" s="20" t="s">
        <v>662</v>
      </c>
      <c r="D80" s="20" t="s">
        <v>663</v>
      </c>
      <c r="E80" s="21" t="s">
        <v>664</v>
      </c>
      <c r="F80" s="20" t="s">
        <v>29</v>
      </c>
      <c r="G80" s="21" t="s">
        <v>36</v>
      </c>
      <c r="H80" s="22"/>
      <c r="I80" s="45"/>
      <c r="J80" s="47"/>
      <c r="K80" s="22"/>
      <c r="L80" s="23">
        <v>780056</v>
      </c>
      <c r="M80" s="24">
        <v>1</v>
      </c>
      <c r="N80" s="25" t="s">
        <v>663</v>
      </c>
      <c r="O80" s="25" t="s">
        <v>1461</v>
      </c>
      <c r="P80" s="26" t="s">
        <v>2198</v>
      </c>
      <c r="Q80" s="20" t="s">
        <v>1496</v>
      </c>
      <c r="R80" s="21" t="s">
        <v>1722</v>
      </c>
      <c r="S80" s="26" t="s">
        <v>2079</v>
      </c>
      <c r="T80" s="21" t="s">
        <v>1741</v>
      </c>
      <c r="U80" s="27" t="s">
        <v>1968</v>
      </c>
      <c r="V80" s="20" t="s">
        <v>1766</v>
      </c>
      <c r="W80" s="26" t="s">
        <v>1978</v>
      </c>
      <c r="X80" s="27" t="s">
        <v>2392</v>
      </c>
      <c r="Y80" s="21" t="s">
        <v>1773</v>
      </c>
      <c r="Z80" s="21" t="s">
        <v>1774</v>
      </c>
      <c r="AA80" s="24" t="s">
        <v>1774</v>
      </c>
      <c r="AB80" s="21" t="s">
        <v>1754</v>
      </c>
      <c r="AC80" s="21" t="s">
        <v>1869</v>
      </c>
      <c r="AD80" s="23">
        <v>90.2</v>
      </c>
      <c r="AE80" s="21" t="s">
        <v>1895</v>
      </c>
      <c r="AF80" s="21" t="s">
        <v>1795</v>
      </c>
      <c r="AG80" s="23">
        <v>44.9</v>
      </c>
      <c r="AH80" s="25" t="s">
        <v>1900</v>
      </c>
      <c r="AI80" s="27" t="s">
        <v>1962</v>
      </c>
      <c r="AJ80" s="23">
        <v>1961</v>
      </c>
      <c r="AK80" s="21" t="s">
        <v>1259</v>
      </c>
      <c r="AL80" s="21" t="s">
        <v>1260</v>
      </c>
      <c r="AM80" s="37">
        <v>29.983059999999998</v>
      </c>
      <c r="AN80" s="38">
        <v>-81.621110000000002</v>
      </c>
    </row>
    <row r="81" spans="1:40" x14ac:dyDescent="0.45">
      <c r="A81" s="32">
        <v>29.698908333333332</v>
      </c>
      <c r="B81" s="33">
        <v>-81.663547222222235</v>
      </c>
      <c r="C81" s="20" t="s">
        <v>603</v>
      </c>
      <c r="D81" s="20" t="s">
        <v>604</v>
      </c>
      <c r="E81" s="21" t="s">
        <v>605</v>
      </c>
      <c r="F81" s="20" t="s">
        <v>29</v>
      </c>
      <c r="G81" s="21" t="s">
        <v>30</v>
      </c>
      <c r="H81" s="22"/>
      <c r="I81" s="45"/>
      <c r="J81" s="47"/>
      <c r="K81" s="22"/>
      <c r="L81" s="23">
        <v>760045</v>
      </c>
      <c r="M81" s="24">
        <v>1</v>
      </c>
      <c r="N81" s="25" t="s">
        <v>604</v>
      </c>
      <c r="O81" s="25" t="s">
        <v>380</v>
      </c>
      <c r="P81" s="26" t="s">
        <v>2063</v>
      </c>
      <c r="Q81" s="20" t="s">
        <v>1580</v>
      </c>
      <c r="R81" s="21" t="s">
        <v>1611</v>
      </c>
      <c r="S81" s="26" t="s">
        <v>1992</v>
      </c>
      <c r="T81" s="21" t="s">
        <v>1741</v>
      </c>
      <c r="U81" s="27" t="s">
        <v>1968</v>
      </c>
      <c r="V81" s="20" t="s">
        <v>1764</v>
      </c>
      <c r="W81" s="26" t="s">
        <v>1976</v>
      </c>
      <c r="X81" s="27" t="s">
        <v>2386</v>
      </c>
      <c r="Y81" s="21" t="s">
        <v>1773</v>
      </c>
      <c r="Z81" s="21" t="s">
        <v>1774</v>
      </c>
      <c r="AA81" s="24" t="s">
        <v>1774</v>
      </c>
      <c r="AB81" s="21" t="s">
        <v>1754</v>
      </c>
      <c r="AC81" s="21" t="s">
        <v>1834</v>
      </c>
      <c r="AD81" s="23">
        <v>74.099999999999994</v>
      </c>
      <c r="AE81" s="21" t="s">
        <v>1810</v>
      </c>
      <c r="AF81" s="21" t="s">
        <v>1795</v>
      </c>
      <c r="AG81" s="23">
        <v>46.2</v>
      </c>
      <c r="AH81" s="25" t="s">
        <v>1900</v>
      </c>
      <c r="AI81" s="27" t="s">
        <v>1962</v>
      </c>
      <c r="AJ81" s="23">
        <v>1981</v>
      </c>
      <c r="AK81" s="21" t="s">
        <v>1208</v>
      </c>
      <c r="AL81" s="21" t="s">
        <v>1209</v>
      </c>
      <c r="AM81" s="37">
        <v>29.698889999999999</v>
      </c>
      <c r="AN81" s="38">
        <v>-81.663610000000006</v>
      </c>
    </row>
    <row r="82" spans="1:40" x14ac:dyDescent="0.45">
      <c r="A82" s="32">
        <v>29.698877777777778</v>
      </c>
      <c r="B82" s="33">
        <v>-81.663752777777788</v>
      </c>
      <c r="C82" s="20" t="s">
        <v>606</v>
      </c>
      <c r="D82" s="20" t="s">
        <v>604</v>
      </c>
      <c r="E82" s="21" t="s">
        <v>605</v>
      </c>
      <c r="F82" s="20" t="s">
        <v>29</v>
      </c>
      <c r="G82" s="21" t="s">
        <v>32</v>
      </c>
      <c r="H82" s="22"/>
      <c r="I82" s="45"/>
      <c r="J82" s="47"/>
      <c r="K82" s="22"/>
      <c r="L82" s="23">
        <v>760044</v>
      </c>
      <c r="M82" s="24">
        <v>1</v>
      </c>
      <c r="N82" s="25" t="s">
        <v>604</v>
      </c>
      <c r="O82" s="25" t="s">
        <v>380</v>
      </c>
      <c r="P82" s="26" t="s">
        <v>2058</v>
      </c>
      <c r="Q82" s="20" t="s">
        <v>1580</v>
      </c>
      <c r="R82" s="21" t="s">
        <v>1611</v>
      </c>
      <c r="S82" s="26" t="s">
        <v>1992</v>
      </c>
      <c r="T82" s="21" t="s">
        <v>1741</v>
      </c>
      <c r="U82" s="27" t="s">
        <v>1968</v>
      </c>
      <c r="V82" s="20" t="s">
        <v>1764</v>
      </c>
      <c r="W82" s="26" t="s">
        <v>1976</v>
      </c>
      <c r="X82" s="27" t="s">
        <v>2386</v>
      </c>
      <c r="Y82" s="21" t="s">
        <v>1773</v>
      </c>
      <c r="Z82" s="21" t="s">
        <v>1774</v>
      </c>
      <c r="AA82" s="24" t="s">
        <v>1774</v>
      </c>
      <c r="AB82" s="21" t="s">
        <v>1754</v>
      </c>
      <c r="AC82" s="21" t="s">
        <v>1834</v>
      </c>
      <c r="AD82" s="23">
        <v>74.099999999999994</v>
      </c>
      <c r="AE82" s="21" t="s">
        <v>1810</v>
      </c>
      <c r="AF82" s="21" t="s">
        <v>1795</v>
      </c>
      <c r="AG82" s="23">
        <v>46.2</v>
      </c>
      <c r="AH82" s="25" t="s">
        <v>1900</v>
      </c>
      <c r="AI82" s="27" t="s">
        <v>1962</v>
      </c>
      <c r="AJ82" s="23">
        <v>1981</v>
      </c>
      <c r="AK82" s="21" t="s">
        <v>1210</v>
      </c>
      <c r="AL82" s="21" t="s">
        <v>1211</v>
      </c>
      <c r="AM82" s="37">
        <v>29.698899999999998</v>
      </c>
      <c r="AN82" s="38">
        <v>-81.663799999999995</v>
      </c>
    </row>
    <row r="83" spans="1:40" x14ac:dyDescent="0.45">
      <c r="A83" s="32">
        <v>29.768536111111111</v>
      </c>
      <c r="B83" s="33">
        <v>-81.258174999999994</v>
      </c>
      <c r="C83" s="20" t="s">
        <v>624</v>
      </c>
      <c r="D83" s="20" t="s">
        <v>625</v>
      </c>
      <c r="E83" s="21" t="s">
        <v>626</v>
      </c>
      <c r="F83" s="20" t="s">
        <v>29</v>
      </c>
      <c r="G83" s="21" t="s">
        <v>36</v>
      </c>
      <c r="H83" s="22"/>
      <c r="I83" s="45"/>
      <c r="J83" s="47"/>
      <c r="K83" s="22"/>
      <c r="L83" s="23">
        <v>780090</v>
      </c>
      <c r="M83" s="24">
        <v>1</v>
      </c>
      <c r="N83" s="25" t="s">
        <v>625</v>
      </c>
      <c r="O83" s="25" t="s">
        <v>1457</v>
      </c>
      <c r="P83" s="26" t="s">
        <v>2203</v>
      </c>
      <c r="Q83" s="20" t="s">
        <v>1582</v>
      </c>
      <c r="R83" s="21" t="s">
        <v>1721</v>
      </c>
      <c r="S83" s="26" t="s">
        <v>2199</v>
      </c>
      <c r="T83" s="21" t="s">
        <v>1741</v>
      </c>
      <c r="U83" s="27" t="s">
        <v>1968</v>
      </c>
      <c r="V83" s="20" t="s">
        <v>1765</v>
      </c>
      <c r="W83" s="26" t="s">
        <v>1978</v>
      </c>
      <c r="X83" s="27" t="s">
        <v>2395</v>
      </c>
      <c r="Y83" s="21" t="s">
        <v>1775</v>
      </c>
      <c r="Z83" s="21" t="s">
        <v>1774</v>
      </c>
      <c r="AA83" s="24" t="s">
        <v>1774</v>
      </c>
      <c r="AB83" s="21" t="s">
        <v>1754</v>
      </c>
      <c r="AC83" s="21" t="s">
        <v>1786</v>
      </c>
      <c r="AD83" s="23">
        <v>88.6</v>
      </c>
      <c r="AE83" s="21" t="s">
        <v>1811</v>
      </c>
      <c r="AF83" s="21" t="s">
        <v>1795</v>
      </c>
      <c r="AG83" s="23">
        <v>24.2</v>
      </c>
      <c r="AH83" s="25" t="s">
        <v>1900</v>
      </c>
      <c r="AI83" s="27" t="s">
        <v>1962</v>
      </c>
      <c r="AJ83" s="23">
        <v>1975</v>
      </c>
      <c r="AK83" s="21" t="s">
        <v>1226</v>
      </c>
      <c r="AL83" s="21" t="s">
        <v>1227</v>
      </c>
      <c r="AM83" s="37">
        <v>29.767890000000001</v>
      </c>
      <c r="AN83" s="38">
        <v>-81.258889999999994</v>
      </c>
    </row>
    <row r="84" spans="1:40" x14ac:dyDescent="0.45">
      <c r="A84" s="32">
        <v>29.959225</v>
      </c>
      <c r="B84" s="33">
        <v>-81.543849999999992</v>
      </c>
      <c r="C84" s="20" t="s">
        <v>660</v>
      </c>
      <c r="D84" s="20" t="s">
        <v>283</v>
      </c>
      <c r="E84" s="21" t="s">
        <v>661</v>
      </c>
      <c r="F84" s="20" t="s">
        <v>36</v>
      </c>
      <c r="G84" s="21" t="s">
        <v>36</v>
      </c>
      <c r="H84" s="22"/>
      <c r="I84" s="45"/>
      <c r="J84" s="47"/>
      <c r="K84" s="22"/>
      <c r="L84" s="23">
        <v>784026</v>
      </c>
      <c r="M84" s="24">
        <v>1</v>
      </c>
      <c r="N84" s="25" t="s">
        <v>283</v>
      </c>
      <c r="O84" s="25" t="s">
        <v>283</v>
      </c>
      <c r="P84" s="26" t="s">
        <v>2211</v>
      </c>
      <c r="Q84" s="20" t="s">
        <v>1591</v>
      </c>
      <c r="R84" s="21" t="s">
        <v>1645</v>
      </c>
      <c r="S84" s="26" t="s">
        <v>1990</v>
      </c>
      <c r="T84" s="21" t="s">
        <v>1741</v>
      </c>
      <c r="U84" s="27" t="s">
        <v>1968</v>
      </c>
      <c r="V84" s="20" t="s">
        <v>1765</v>
      </c>
      <c r="W84" s="26" t="s">
        <v>1978</v>
      </c>
      <c r="X84" s="27" t="s">
        <v>2404</v>
      </c>
      <c r="Y84" s="21" t="s">
        <v>1773</v>
      </c>
      <c r="Z84" s="21" t="s">
        <v>1774</v>
      </c>
      <c r="AA84" s="24" t="s">
        <v>1961</v>
      </c>
      <c r="AB84" s="21" t="s">
        <v>1754</v>
      </c>
      <c r="AC84" s="21" t="s">
        <v>1796</v>
      </c>
      <c r="AD84" s="23">
        <v>40</v>
      </c>
      <c r="AE84" s="21" t="s">
        <v>1839</v>
      </c>
      <c r="AF84" s="21" t="s">
        <v>1795</v>
      </c>
      <c r="AG84" s="23">
        <v>12.1</v>
      </c>
      <c r="AH84" s="25" t="s">
        <v>1900</v>
      </c>
      <c r="AI84" s="27" t="s">
        <v>1963</v>
      </c>
      <c r="AJ84" s="23">
        <v>1965</v>
      </c>
      <c r="AK84" s="21" t="s">
        <v>1257</v>
      </c>
      <c r="AL84" s="21" t="s">
        <v>1258</v>
      </c>
      <c r="AM84" s="37">
        <v>29.959320000000002</v>
      </c>
      <c r="AN84" s="38">
        <v>-81.543750000000003</v>
      </c>
    </row>
    <row r="85" spans="1:40" x14ac:dyDescent="0.45">
      <c r="A85" s="32">
        <v>29.98508056</v>
      </c>
      <c r="B85" s="33">
        <v>-81.565911099999994</v>
      </c>
      <c r="C85" s="20" t="s">
        <v>667</v>
      </c>
      <c r="D85" s="20" t="s">
        <v>668</v>
      </c>
      <c r="E85" s="21" t="s">
        <v>669</v>
      </c>
      <c r="F85" s="20" t="s">
        <v>29</v>
      </c>
      <c r="G85" s="21" t="s">
        <v>36</v>
      </c>
      <c r="H85" s="22"/>
      <c r="I85" s="45"/>
      <c r="J85" s="47"/>
      <c r="K85" s="22"/>
      <c r="L85" s="23">
        <v>780042</v>
      </c>
      <c r="M85" s="24">
        <v>1</v>
      </c>
      <c r="N85" s="25" t="s">
        <v>668</v>
      </c>
      <c r="O85" s="25" t="s">
        <v>283</v>
      </c>
      <c r="P85" s="26" t="s">
        <v>2084</v>
      </c>
      <c r="Q85" s="20" t="s">
        <v>1593</v>
      </c>
      <c r="R85" s="21" t="s">
        <v>1642</v>
      </c>
      <c r="S85" s="26" t="s">
        <v>1991</v>
      </c>
      <c r="T85" s="21" t="s">
        <v>1741</v>
      </c>
      <c r="U85" s="27" t="s">
        <v>1968</v>
      </c>
      <c r="V85" s="20" t="s">
        <v>1765</v>
      </c>
      <c r="W85" s="26" t="s">
        <v>1978</v>
      </c>
      <c r="X85" s="27" t="s">
        <v>2390</v>
      </c>
      <c r="Y85" s="21" t="s">
        <v>1773</v>
      </c>
      <c r="Z85" s="21" t="s">
        <v>1774</v>
      </c>
      <c r="AA85" s="24" t="s">
        <v>1774</v>
      </c>
      <c r="AB85" s="21" t="s">
        <v>1754</v>
      </c>
      <c r="AC85" s="21" t="s">
        <v>1796</v>
      </c>
      <c r="AD85" s="23">
        <v>40.4</v>
      </c>
      <c r="AE85" s="21" t="s">
        <v>1831</v>
      </c>
      <c r="AF85" s="21" t="s">
        <v>1795</v>
      </c>
      <c r="AG85" s="23">
        <v>18</v>
      </c>
      <c r="AH85" s="25" t="s">
        <v>1900</v>
      </c>
      <c r="AI85" s="27" t="s">
        <v>1962</v>
      </c>
      <c r="AJ85" s="23">
        <v>1969</v>
      </c>
      <c r="AK85" s="21" t="s">
        <v>2446</v>
      </c>
      <c r="AL85" s="21" t="s">
        <v>2447</v>
      </c>
      <c r="AM85" s="37">
        <v>29.984999999999999</v>
      </c>
      <c r="AN85" s="38">
        <v>-81.565830000000005</v>
      </c>
    </row>
    <row r="86" spans="1:40" x14ac:dyDescent="0.45">
      <c r="A86" s="32">
        <v>29.305252777777778</v>
      </c>
      <c r="B86" s="33">
        <v>-81.094063888888883</v>
      </c>
      <c r="C86" s="20" t="s">
        <v>761</v>
      </c>
      <c r="D86" s="20" t="s">
        <v>727</v>
      </c>
      <c r="E86" s="21" t="s">
        <v>762</v>
      </c>
      <c r="F86" s="20" t="s">
        <v>36</v>
      </c>
      <c r="G86" s="21" t="s">
        <v>30</v>
      </c>
      <c r="H86" s="22"/>
      <c r="I86" s="45"/>
      <c r="J86" s="47"/>
      <c r="K86" s="22"/>
      <c r="L86" s="23">
        <v>790186</v>
      </c>
      <c r="M86" s="24">
        <v>0</v>
      </c>
      <c r="N86" s="25" t="s">
        <v>727</v>
      </c>
      <c r="O86" s="25" t="s">
        <v>727</v>
      </c>
      <c r="P86" s="26" t="s">
        <v>2042</v>
      </c>
      <c r="Q86" s="20" t="s">
        <v>1603</v>
      </c>
      <c r="R86" s="21" t="s">
        <v>1639</v>
      </c>
      <c r="S86" s="26" t="s">
        <v>2215</v>
      </c>
      <c r="T86" s="21" t="s">
        <v>1741</v>
      </c>
      <c r="U86" s="27" t="s">
        <v>1968</v>
      </c>
      <c r="V86" s="20" t="s">
        <v>1769</v>
      </c>
      <c r="W86" s="26" t="s">
        <v>1979</v>
      </c>
      <c r="X86" s="27" t="s">
        <v>2428</v>
      </c>
      <c r="Y86" s="21" t="s">
        <v>1773</v>
      </c>
      <c r="Z86" s="21" t="s">
        <v>1774</v>
      </c>
      <c r="AA86" s="24" t="s">
        <v>1961</v>
      </c>
      <c r="AB86" s="21" t="s">
        <v>1754</v>
      </c>
      <c r="AC86" s="21" t="s">
        <v>1810</v>
      </c>
      <c r="AD86" s="23">
        <v>0</v>
      </c>
      <c r="AE86" s="21" t="s">
        <v>1798</v>
      </c>
      <c r="AF86" s="21" t="s">
        <v>1795</v>
      </c>
      <c r="AG86" s="23">
        <v>0</v>
      </c>
      <c r="AH86" s="25" t="s">
        <v>1957</v>
      </c>
      <c r="AI86" s="27" t="s">
        <v>1962</v>
      </c>
      <c r="AJ86" s="23">
        <v>2000</v>
      </c>
      <c r="AK86" s="21" t="s">
        <v>1329</v>
      </c>
      <c r="AL86" s="21" t="s">
        <v>1330</v>
      </c>
      <c r="AM86" s="37">
        <v>29.30519</v>
      </c>
      <c r="AN86" s="38">
        <v>-81.093959999999996</v>
      </c>
    </row>
    <row r="87" spans="1:40" x14ac:dyDescent="0.45">
      <c r="A87" s="32">
        <v>29.305122222222224</v>
      </c>
      <c r="B87" s="33">
        <v>-81.094227777777775</v>
      </c>
      <c r="C87" s="20" t="s">
        <v>763</v>
      </c>
      <c r="D87" s="20" t="s">
        <v>727</v>
      </c>
      <c r="E87" s="21" t="s">
        <v>762</v>
      </c>
      <c r="F87" s="20" t="s">
        <v>36</v>
      </c>
      <c r="G87" s="21" t="s">
        <v>32</v>
      </c>
      <c r="H87" s="22"/>
      <c r="I87" s="45"/>
      <c r="J87" s="47"/>
      <c r="K87" s="22"/>
      <c r="L87" s="23">
        <v>790185</v>
      </c>
      <c r="M87" s="24">
        <v>0</v>
      </c>
      <c r="N87" s="25" t="s">
        <v>727</v>
      </c>
      <c r="O87" s="25" t="s">
        <v>727</v>
      </c>
      <c r="P87" s="26" t="s">
        <v>2036</v>
      </c>
      <c r="Q87" s="20" t="s">
        <v>1603</v>
      </c>
      <c r="R87" s="21" t="s">
        <v>1639</v>
      </c>
      <c r="S87" s="26" t="s">
        <v>2215</v>
      </c>
      <c r="T87" s="21" t="s">
        <v>1741</v>
      </c>
      <c r="U87" s="27" t="s">
        <v>1968</v>
      </c>
      <c r="V87" s="20" t="s">
        <v>1769</v>
      </c>
      <c r="W87" s="26" t="s">
        <v>1979</v>
      </c>
      <c r="X87" s="27" t="s">
        <v>2427</v>
      </c>
      <c r="Y87" s="21" t="s">
        <v>1773</v>
      </c>
      <c r="Z87" s="21" t="s">
        <v>1774</v>
      </c>
      <c r="AA87" s="24" t="s">
        <v>1961</v>
      </c>
      <c r="AB87" s="21" t="s">
        <v>1754</v>
      </c>
      <c r="AC87" s="21" t="s">
        <v>1810</v>
      </c>
      <c r="AD87" s="23">
        <v>0</v>
      </c>
      <c r="AE87" s="21" t="s">
        <v>1798</v>
      </c>
      <c r="AF87" s="21" t="s">
        <v>1795</v>
      </c>
      <c r="AG87" s="23">
        <v>0</v>
      </c>
      <c r="AH87" s="25" t="s">
        <v>1957</v>
      </c>
      <c r="AI87" s="27" t="s">
        <v>1962</v>
      </c>
      <c r="AJ87" s="23">
        <v>2001</v>
      </c>
      <c r="AK87" s="21" t="s">
        <v>1331</v>
      </c>
      <c r="AL87" s="21" t="s">
        <v>1332</v>
      </c>
      <c r="AM87" s="37">
        <v>29.305060000000001</v>
      </c>
      <c r="AN87" s="38">
        <v>-81.094200000000001</v>
      </c>
    </row>
    <row r="88" spans="1:40" x14ac:dyDescent="0.45">
      <c r="A88" s="32">
        <v>28.077408333333334</v>
      </c>
      <c r="B88" s="33">
        <v>-80.602319444444433</v>
      </c>
      <c r="C88" s="20" t="s">
        <v>104</v>
      </c>
      <c r="D88" s="20" t="s">
        <v>105</v>
      </c>
      <c r="E88" s="21" t="s">
        <v>106</v>
      </c>
      <c r="F88" s="20" t="s">
        <v>29</v>
      </c>
      <c r="G88" s="21" t="s">
        <v>36</v>
      </c>
      <c r="H88" s="22"/>
      <c r="I88" s="45"/>
      <c r="J88" s="47"/>
      <c r="K88" s="22"/>
      <c r="L88" s="23">
        <v>700006</v>
      </c>
      <c r="M88" s="24">
        <v>0</v>
      </c>
      <c r="N88" s="25" t="s">
        <v>105</v>
      </c>
      <c r="O88" s="25" t="s">
        <v>105</v>
      </c>
      <c r="P88" s="26" t="s">
        <v>2019</v>
      </c>
      <c r="Q88" s="20" t="s">
        <v>1489</v>
      </c>
      <c r="R88" s="21" t="s">
        <v>1625</v>
      </c>
      <c r="S88" s="26" t="s">
        <v>2020</v>
      </c>
      <c r="T88" s="21" t="s">
        <v>1741</v>
      </c>
      <c r="U88" s="27" t="s">
        <v>1968</v>
      </c>
      <c r="V88" s="20" t="s">
        <v>1745</v>
      </c>
      <c r="W88" s="26" t="s">
        <v>1971</v>
      </c>
      <c r="X88" s="27" t="s">
        <v>2253</v>
      </c>
      <c r="Y88" s="21" t="s">
        <v>1773</v>
      </c>
      <c r="Z88" s="21" t="s">
        <v>1774</v>
      </c>
      <c r="AA88" s="24" t="s">
        <v>1961</v>
      </c>
      <c r="AB88" s="21" t="s">
        <v>1754</v>
      </c>
      <c r="AC88" s="21" t="s">
        <v>1794</v>
      </c>
      <c r="AD88" s="23">
        <v>0</v>
      </c>
      <c r="AE88" s="21" t="s">
        <v>1839</v>
      </c>
      <c r="AF88" s="21" t="s">
        <v>1795</v>
      </c>
      <c r="AG88" s="23">
        <v>0</v>
      </c>
      <c r="AH88" s="25" t="s">
        <v>1903</v>
      </c>
      <c r="AI88" s="27" t="s">
        <v>1962</v>
      </c>
      <c r="AJ88" s="23">
        <v>1959</v>
      </c>
      <c r="AK88" s="21" t="s">
        <v>845</v>
      </c>
      <c r="AL88" s="21" t="s">
        <v>846</v>
      </c>
      <c r="AM88" s="37">
        <v>28.077439999999999</v>
      </c>
      <c r="AN88" s="38">
        <v>-80.602320000000006</v>
      </c>
    </row>
    <row r="89" spans="1:40" x14ac:dyDescent="0.45">
      <c r="A89" s="32">
        <v>29.577713888888887</v>
      </c>
      <c r="B89" s="33">
        <v>-81.626444444444431</v>
      </c>
      <c r="C89" s="20" t="s">
        <v>600</v>
      </c>
      <c r="D89" s="20" t="s">
        <v>160</v>
      </c>
      <c r="E89" s="21" t="s">
        <v>601</v>
      </c>
      <c r="F89" s="20" t="s">
        <v>36</v>
      </c>
      <c r="G89" s="21" t="s">
        <v>602</v>
      </c>
      <c r="H89" s="22"/>
      <c r="I89" s="45"/>
      <c r="J89" s="47"/>
      <c r="K89" s="22"/>
      <c r="L89" s="23">
        <v>760046</v>
      </c>
      <c r="M89" s="24">
        <v>1</v>
      </c>
      <c r="N89" s="25" t="s">
        <v>160</v>
      </c>
      <c r="O89" s="25" t="s">
        <v>1451</v>
      </c>
      <c r="P89" s="26" t="s">
        <v>2057</v>
      </c>
      <c r="Q89" s="20" t="s">
        <v>1579</v>
      </c>
      <c r="R89" s="21" t="s">
        <v>1640</v>
      </c>
      <c r="S89" s="26" t="s">
        <v>2195</v>
      </c>
      <c r="T89" s="21" t="s">
        <v>1741</v>
      </c>
      <c r="U89" s="27" t="s">
        <v>1968</v>
      </c>
      <c r="V89" s="20" t="s">
        <v>1764</v>
      </c>
      <c r="W89" s="26" t="s">
        <v>1976</v>
      </c>
      <c r="X89" s="27" t="s">
        <v>2387</v>
      </c>
      <c r="Y89" s="21" t="s">
        <v>1773</v>
      </c>
      <c r="Z89" s="21" t="s">
        <v>1774</v>
      </c>
      <c r="AA89" s="24" t="s">
        <v>1774</v>
      </c>
      <c r="AB89" s="21" t="s">
        <v>1754</v>
      </c>
      <c r="AC89" s="21" t="s">
        <v>1793</v>
      </c>
      <c r="AD89" s="23">
        <v>60</v>
      </c>
      <c r="AE89" s="21" t="s">
        <v>1893</v>
      </c>
      <c r="AF89" s="21" t="s">
        <v>1795</v>
      </c>
      <c r="AG89" s="23">
        <v>45.2</v>
      </c>
      <c r="AH89" s="25" t="s">
        <v>1900</v>
      </c>
      <c r="AI89" s="27" t="s">
        <v>1962</v>
      </c>
      <c r="AJ89" s="23">
        <v>1987</v>
      </c>
      <c r="AK89" s="21" t="s">
        <v>1206</v>
      </c>
      <c r="AL89" s="21" t="s">
        <v>1207</v>
      </c>
      <c r="AM89" s="37">
        <v>29.57741</v>
      </c>
      <c r="AN89" s="38">
        <v>-81.626270000000005</v>
      </c>
    </row>
    <row r="90" spans="1:40" x14ac:dyDescent="0.45">
      <c r="A90" s="32">
        <v>30.574994444444446</v>
      </c>
      <c r="B90" s="33">
        <v>-81.608680555555551</v>
      </c>
      <c r="C90" s="20" t="s">
        <v>360</v>
      </c>
      <c r="D90" s="20" t="s">
        <v>361</v>
      </c>
      <c r="E90" s="21" t="s">
        <v>362</v>
      </c>
      <c r="F90" s="20" t="s">
        <v>87</v>
      </c>
      <c r="G90" s="21" t="s">
        <v>36</v>
      </c>
      <c r="H90" s="22"/>
      <c r="I90" s="45"/>
      <c r="J90" s="47"/>
      <c r="K90" s="22"/>
      <c r="L90" s="23">
        <v>720688</v>
      </c>
      <c r="M90" s="24">
        <v>0</v>
      </c>
      <c r="N90" s="25" t="s">
        <v>361</v>
      </c>
      <c r="O90" s="25" t="s">
        <v>1411</v>
      </c>
      <c r="P90" s="26" t="s">
        <v>2071</v>
      </c>
      <c r="Q90" s="20" t="s">
        <v>1542</v>
      </c>
      <c r="R90" s="21" t="s">
        <v>1669</v>
      </c>
      <c r="S90" s="26" t="s">
        <v>2121</v>
      </c>
      <c r="T90" s="21" t="s">
        <v>1741</v>
      </c>
      <c r="U90" s="27" t="s">
        <v>1968</v>
      </c>
      <c r="V90" s="20" t="s">
        <v>1748</v>
      </c>
      <c r="W90" s="26" t="s">
        <v>1973</v>
      </c>
      <c r="X90" s="27" t="s">
        <v>2349</v>
      </c>
      <c r="Y90" s="21" t="s">
        <v>1773</v>
      </c>
      <c r="Z90" s="21" t="s">
        <v>1774</v>
      </c>
      <c r="AA90" s="24" t="s">
        <v>1774</v>
      </c>
      <c r="AB90" s="21" t="s">
        <v>1754</v>
      </c>
      <c r="AC90" s="21" t="s">
        <v>1802</v>
      </c>
      <c r="AD90" s="23">
        <v>0</v>
      </c>
      <c r="AE90" s="21" t="s">
        <v>1861</v>
      </c>
      <c r="AF90" s="21" t="s">
        <v>1795</v>
      </c>
      <c r="AG90" s="23">
        <v>0</v>
      </c>
      <c r="AH90" s="25" t="s">
        <v>1900</v>
      </c>
      <c r="AI90" s="27" t="s">
        <v>1962</v>
      </c>
      <c r="AJ90" s="23">
        <v>2001</v>
      </c>
      <c r="AK90" s="21" t="s">
        <v>1028</v>
      </c>
      <c r="AL90" s="21" t="s">
        <v>1029</v>
      </c>
      <c r="AM90" s="37">
        <v>30.575279999999999</v>
      </c>
      <c r="AN90" s="38">
        <v>-81.608329999999995</v>
      </c>
    </row>
    <row r="91" spans="1:40" x14ac:dyDescent="0.45">
      <c r="A91" s="32">
        <v>30.575074999999998</v>
      </c>
      <c r="B91" s="33">
        <v>-81.608608333333322</v>
      </c>
      <c r="C91" s="20" t="s">
        <v>573</v>
      </c>
      <c r="D91" s="20" t="s">
        <v>574</v>
      </c>
      <c r="E91" s="21" t="s">
        <v>362</v>
      </c>
      <c r="F91" s="20" t="s">
        <v>158</v>
      </c>
      <c r="G91" s="21" t="s">
        <v>36</v>
      </c>
      <c r="H91" s="22"/>
      <c r="I91" s="45"/>
      <c r="J91" s="47"/>
      <c r="K91" s="22"/>
      <c r="L91" s="23">
        <v>720688</v>
      </c>
      <c r="M91" s="24">
        <v>0</v>
      </c>
      <c r="N91" s="25" t="s">
        <v>574</v>
      </c>
      <c r="O91" s="25" t="s">
        <v>1411</v>
      </c>
      <c r="P91" s="26" t="s">
        <v>2071</v>
      </c>
      <c r="Q91" s="20" t="s">
        <v>1541</v>
      </c>
      <c r="R91" s="21" t="s">
        <v>1669</v>
      </c>
      <c r="S91" s="26" t="s">
        <v>2121</v>
      </c>
      <c r="T91" s="21" t="s">
        <v>1741</v>
      </c>
      <c r="U91" s="27" t="s">
        <v>1968</v>
      </c>
      <c r="V91" s="20" t="s">
        <v>1760</v>
      </c>
      <c r="W91" s="26" t="s">
        <v>1973</v>
      </c>
      <c r="X91" s="27" t="s">
        <v>2349</v>
      </c>
      <c r="Y91" s="21" t="s">
        <v>1773</v>
      </c>
      <c r="Z91" s="21" t="s">
        <v>1774</v>
      </c>
      <c r="AA91" s="24" t="s">
        <v>1774</v>
      </c>
      <c r="AB91" s="21" t="s">
        <v>1754</v>
      </c>
      <c r="AC91" s="21" t="s">
        <v>1822</v>
      </c>
      <c r="AD91" s="23">
        <v>0</v>
      </c>
      <c r="AE91" s="21" t="s">
        <v>1798</v>
      </c>
      <c r="AF91" s="21" t="s">
        <v>1795</v>
      </c>
      <c r="AG91" s="23">
        <v>0</v>
      </c>
      <c r="AH91" s="25" t="s">
        <v>1900</v>
      </c>
      <c r="AI91" s="27" t="s">
        <v>1962</v>
      </c>
      <c r="AJ91" s="23">
        <v>2001</v>
      </c>
      <c r="AK91" s="21" t="s">
        <v>1186</v>
      </c>
      <c r="AL91" s="21" t="s">
        <v>1187</v>
      </c>
      <c r="AM91" s="37">
        <v>30.575279999999999</v>
      </c>
      <c r="AN91" s="38">
        <v>-81.608329999999995</v>
      </c>
    </row>
    <row r="92" spans="1:40" x14ac:dyDescent="0.45">
      <c r="A92" s="32">
        <v>30.575074999999998</v>
      </c>
      <c r="B92" s="33">
        <v>-81.608608333333322</v>
      </c>
      <c r="C92" s="20" t="s">
        <v>575</v>
      </c>
      <c r="D92" s="20" t="s">
        <v>576</v>
      </c>
      <c r="E92" s="21" t="s">
        <v>362</v>
      </c>
      <c r="F92" s="20" t="s">
        <v>102</v>
      </c>
      <c r="G92" s="21" t="s">
        <v>36</v>
      </c>
      <c r="H92" s="22"/>
      <c r="I92" s="45"/>
      <c r="J92" s="47"/>
      <c r="K92" s="22"/>
      <c r="L92" s="23">
        <v>720688</v>
      </c>
      <c r="M92" s="24">
        <v>0</v>
      </c>
      <c r="N92" s="25" t="s">
        <v>576</v>
      </c>
      <c r="O92" s="25" t="s">
        <v>1411</v>
      </c>
      <c r="P92" s="26" t="s">
        <v>2071</v>
      </c>
      <c r="Q92" s="20" t="s">
        <v>1542</v>
      </c>
      <c r="R92" s="21" t="s">
        <v>1669</v>
      </c>
      <c r="S92" s="26" t="s">
        <v>2121</v>
      </c>
      <c r="T92" s="21" t="s">
        <v>1741</v>
      </c>
      <c r="U92" s="27" t="s">
        <v>1968</v>
      </c>
      <c r="V92" s="20" t="s">
        <v>1760</v>
      </c>
      <c r="W92" s="26" t="s">
        <v>1973</v>
      </c>
      <c r="X92" s="27" t="s">
        <v>2349</v>
      </c>
      <c r="Y92" s="21" t="s">
        <v>1773</v>
      </c>
      <c r="Z92" s="21" t="s">
        <v>1774</v>
      </c>
      <c r="AA92" s="24" t="s">
        <v>1774</v>
      </c>
      <c r="AB92" s="21" t="s">
        <v>1754</v>
      </c>
      <c r="AC92" s="21" t="s">
        <v>1802</v>
      </c>
      <c r="AD92" s="23">
        <v>0</v>
      </c>
      <c r="AE92" s="21" t="s">
        <v>1861</v>
      </c>
      <c r="AF92" s="21" t="s">
        <v>1795</v>
      </c>
      <c r="AG92" s="23">
        <v>0</v>
      </c>
      <c r="AH92" s="25" t="s">
        <v>1900</v>
      </c>
      <c r="AI92" s="27" t="s">
        <v>1962</v>
      </c>
      <c r="AJ92" s="23">
        <v>2001</v>
      </c>
      <c r="AK92" s="21" t="s">
        <v>1186</v>
      </c>
      <c r="AL92" s="21" t="s">
        <v>1187</v>
      </c>
      <c r="AM92" s="37">
        <v>30.575279999999999</v>
      </c>
      <c r="AN92" s="38">
        <v>-81.608329999999995</v>
      </c>
    </row>
    <row r="93" spans="1:40" x14ac:dyDescent="0.45">
      <c r="A93" s="32">
        <v>30.575074999999998</v>
      </c>
      <c r="B93" s="33">
        <v>-81.608608333333322</v>
      </c>
      <c r="C93" s="20" t="s">
        <v>577</v>
      </c>
      <c r="D93" s="20" t="s">
        <v>578</v>
      </c>
      <c r="E93" s="21" t="s">
        <v>362</v>
      </c>
      <c r="F93" s="20" t="s">
        <v>543</v>
      </c>
      <c r="G93" s="21" t="s">
        <v>36</v>
      </c>
      <c r="H93" s="22"/>
      <c r="I93" s="45"/>
      <c r="J93" s="47"/>
      <c r="K93" s="22"/>
      <c r="L93" s="23">
        <v>720688</v>
      </c>
      <c r="M93" s="24">
        <v>0</v>
      </c>
      <c r="N93" s="25" t="s">
        <v>578</v>
      </c>
      <c r="O93" s="25" t="s">
        <v>1411</v>
      </c>
      <c r="P93" s="26" t="s">
        <v>2071</v>
      </c>
      <c r="Q93" s="20" t="s">
        <v>1542</v>
      </c>
      <c r="R93" s="21" t="s">
        <v>1669</v>
      </c>
      <c r="S93" s="26" t="s">
        <v>2121</v>
      </c>
      <c r="T93" s="21" t="s">
        <v>1741</v>
      </c>
      <c r="U93" s="27" t="s">
        <v>1968</v>
      </c>
      <c r="V93" s="20" t="s">
        <v>1760</v>
      </c>
      <c r="W93" s="26" t="s">
        <v>1973</v>
      </c>
      <c r="X93" s="27" t="s">
        <v>2349</v>
      </c>
      <c r="Y93" s="21" t="s">
        <v>1773</v>
      </c>
      <c r="Z93" s="21" t="s">
        <v>1774</v>
      </c>
      <c r="AA93" s="24" t="s">
        <v>1774</v>
      </c>
      <c r="AB93" s="21" t="s">
        <v>1754</v>
      </c>
      <c r="AC93" s="21" t="s">
        <v>1802</v>
      </c>
      <c r="AD93" s="23">
        <v>0</v>
      </c>
      <c r="AE93" s="21" t="s">
        <v>1835</v>
      </c>
      <c r="AF93" s="21" t="s">
        <v>1795</v>
      </c>
      <c r="AG93" s="23">
        <v>0</v>
      </c>
      <c r="AH93" s="25" t="s">
        <v>1900</v>
      </c>
      <c r="AI93" s="27" t="s">
        <v>1962</v>
      </c>
      <c r="AJ93" s="23">
        <v>2001</v>
      </c>
      <c r="AK93" s="21" t="s">
        <v>1186</v>
      </c>
      <c r="AL93" s="21" t="s">
        <v>1187</v>
      </c>
      <c r="AM93" s="37">
        <v>30.575279999999999</v>
      </c>
      <c r="AN93" s="38">
        <v>-81.608329999999995</v>
      </c>
    </row>
    <row r="94" spans="1:40" x14ac:dyDescent="0.45">
      <c r="A94" s="32">
        <v>28.837697222222221</v>
      </c>
      <c r="B94" s="33">
        <v>-81.324249999999992</v>
      </c>
      <c r="C94" s="20" t="s">
        <v>741</v>
      </c>
      <c r="D94" s="20" t="s">
        <v>742</v>
      </c>
      <c r="E94" s="21" t="s">
        <v>743</v>
      </c>
      <c r="F94" s="20" t="s">
        <v>36</v>
      </c>
      <c r="G94" s="21" t="s">
        <v>36</v>
      </c>
      <c r="H94" s="22"/>
      <c r="I94" s="45"/>
      <c r="J94" s="47"/>
      <c r="K94" s="22"/>
      <c r="L94" s="23">
        <v>770070</v>
      </c>
      <c r="M94" s="24">
        <v>1</v>
      </c>
      <c r="N94" s="25" t="s">
        <v>742</v>
      </c>
      <c r="O94" s="25" t="s">
        <v>1476</v>
      </c>
      <c r="P94" s="26" t="s">
        <v>2191</v>
      </c>
      <c r="Q94" s="20" t="s">
        <v>1496</v>
      </c>
      <c r="R94" s="21" t="s">
        <v>1735</v>
      </c>
      <c r="S94" s="26" t="s">
        <v>1994</v>
      </c>
      <c r="T94" s="21" t="s">
        <v>1741</v>
      </c>
      <c r="U94" s="27" t="s">
        <v>1968</v>
      </c>
      <c r="V94" s="20" t="s">
        <v>1770</v>
      </c>
      <c r="W94" s="26" t="s">
        <v>1977</v>
      </c>
      <c r="X94" s="27" t="s">
        <v>2388</v>
      </c>
      <c r="Y94" s="21" t="s">
        <v>1773</v>
      </c>
      <c r="Z94" s="21" t="s">
        <v>1774</v>
      </c>
      <c r="AA94" s="24" t="s">
        <v>1774</v>
      </c>
      <c r="AB94" s="21" t="s">
        <v>1754</v>
      </c>
      <c r="AC94" s="21" t="s">
        <v>1863</v>
      </c>
      <c r="AD94" s="23">
        <v>109.9</v>
      </c>
      <c r="AE94" s="21" t="s">
        <v>1788</v>
      </c>
      <c r="AF94" s="21" t="s">
        <v>1795</v>
      </c>
      <c r="AG94" s="23">
        <v>42.9</v>
      </c>
      <c r="AH94" s="25" t="s">
        <v>1903</v>
      </c>
      <c r="AI94" s="27" t="s">
        <v>1962</v>
      </c>
      <c r="AJ94" s="23">
        <v>1994</v>
      </c>
      <c r="AK94" s="21" t="s">
        <v>1314</v>
      </c>
      <c r="AL94" s="21" t="s">
        <v>1167</v>
      </c>
      <c r="AM94" s="37">
        <v>28.83746</v>
      </c>
      <c r="AN94" s="38">
        <v>-81.324349999999995</v>
      </c>
    </row>
    <row r="95" spans="1:40" x14ac:dyDescent="0.45">
      <c r="A95" s="32">
        <v>30.298097222222225</v>
      </c>
      <c r="B95" s="33">
        <v>-81.618713888888877</v>
      </c>
      <c r="C95" s="20" t="s">
        <v>321</v>
      </c>
      <c r="D95" s="20" t="s">
        <v>322</v>
      </c>
      <c r="E95" s="21" t="s">
        <v>323</v>
      </c>
      <c r="F95" s="20" t="s">
        <v>36</v>
      </c>
      <c r="G95" s="21" t="s">
        <v>36</v>
      </c>
      <c r="H95" s="22"/>
      <c r="I95" s="45"/>
      <c r="J95" s="47"/>
      <c r="K95" s="22"/>
      <c r="L95" s="23">
        <v>720064</v>
      </c>
      <c r="M95" s="24">
        <v>1</v>
      </c>
      <c r="N95" s="25" t="s">
        <v>322</v>
      </c>
      <c r="O95" s="25" t="s">
        <v>1403</v>
      </c>
      <c r="P95" s="26" t="s">
        <v>2101</v>
      </c>
      <c r="Q95" s="20" t="s">
        <v>1532</v>
      </c>
      <c r="R95" s="21" t="s">
        <v>1629</v>
      </c>
      <c r="S95" s="26" t="s">
        <v>2100</v>
      </c>
      <c r="T95" s="21" t="s">
        <v>1741</v>
      </c>
      <c r="U95" s="27" t="s">
        <v>1968</v>
      </c>
      <c r="V95" s="20" t="s">
        <v>1748</v>
      </c>
      <c r="W95" s="26" t="s">
        <v>1973</v>
      </c>
      <c r="X95" s="27" t="s">
        <v>2309</v>
      </c>
      <c r="Y95" s="21" t="s">
        <v>1773</v>
      </c>
      <c r="Z95" s="21" t="s">
        <v>1774</v>
      </c>
      <c r="AA95" s="24" t="s">
        <v>1961</v>
      </c>
      <c r="AB95" s="21" t="s">
        <v>1754</v>
      </c>
      <c r="AC95" s="21" t="s">
        <v>1818</v>
      </c>
      <c r="AD95" s="23">
        <v>23.6</v>
      </c>
      <c r="AE95" s="21" t="s">
        <v>1830</v>
      </c>
      <c r="AF95" s="21" t="s">
        <v>1795</v>
      </c>
      <c r="AG95" s="23">
        <v>5.9</v>
      </c>
      <c r="AH95" s="25" t="s">
        <v>1900</v>
      </c>
      <c r="AI95" s="27" t="s">
        <v>1962</v>
      </c>
      <c r="AJ95" s="23">
        <v>1946</v>
      </c>
      <c r="AK95" s="21" t="s">
        <v>1000</v>
      </c>
      <c r="AL95" s="21" t="s">
        <v>1001</v>
      </c>
      <c r="AM95" s="37">
        <v>30.29806</v>
      </c>
      <c r="AN95" s="38">
        <v>-81.618610000000004</v>
      </c>
    </row>
    <row r="96" spans="1:40" x14ac:dyDescent="0.45">
      <c r="A96" s="32">
        <v>30.438286111111111</v>
      </c>
      <c r="B96" s="33">
        <v>-81.763452777777772</v>
      </c>
      <c r="C96" s="20" t="s">
        <v>479</v>
      </c>
      <c r="D96" s="20" t="s">
        <v>408</v>
      </c>
      <c r="E96" s="21" t="s">
        <v>480</v>
      </c>
      <c r="F96" s="20" t="s">
        <v>36</v>
      </c>
      <c r="G96" s="21" t="s">
        <v>30</v>
      </c>
      <c r="H96" s="22"/>
      <c r="I96" s="45"/>
      <c r="J96" s="47"/>
      <c r="K96" s="22"/>
      <c r="L96" s="23">
        <v>720661</v>
      </c>
      <c r="M96" s="24">
        <v>0</v>
      </c>
      <c r="N96" s="25" t="s">
        <v>408</v>
      </c>
      <c r="O96" s="25" t="s">
        <v>408</v>
      </c>
      <c r="P96" s="26" t="s">
        <v>2151</v>
      </c>
      <c r="Q96" s="20" t="s">
        <v>1562</v>
      </c>
      <c r="R96" s="21" t="s">
        <v>1683</v>
      </c>
      <c r="S96" s="26" t="s">
        <v>2076</v>
      </c>
      <c r="T96" s="21" t="s">
        <v>1741</v>
      </c>
      <c r="U96" s="27" t="s">
        <v>1968</v>
      </c>
      <c r="V96" s="20" t="s">
        <v>1748</v>
      </c>
      <c r="W96" s="26" t="s">
        <v>1973</v>
      </c>
      <c r="X96" s="27" t="s">
        <v>2295</v>
      </c>
      <c r="Y96" s="21" t="s">
        <v>1773</v>
      </c>
      <c r="Z96" s="21" t="s">
        <v>1774</v>
      </c>
      <c r="AA96" s="24" t="s">
        <v>1774</v>
      </c>
      <c r="AB96" s="21" t="s">
        <v>1754</v>
      </c>
      <c r="AC96" s="21" t="s">
        <v>1806</v>
      </c>
      <c r="AD96" s="23">
        <v>0</v>
      </c>
      <c r="AE96" s="21" t="s">
        <v>1835</v>
      </c>
      <c r="AF96" s="21"/>
      <c r="AG96" s="23">
        <v>0</v>
      </c>
      <c r="AH96" s="25" t="s">
        <v>1900</v>
      </c>
      <c r="AI96" s="27" t="s">
        <v>1962</v>
      </c>
      <c r="AJ96" s="23">
        <v>1997</v>
      </c>
      <c r="AK96" s="21" t="s">
        <v>1119</v>
      </c>
      <c r="AL96" s="21" t="s">
        <v>1120</v>
      </c>
      <c r="AM96" s="37">
        <v>30.438289999999999</v>
      </c>
      <c r="AN96" s="38">
        <v>-81.763480000000001</v>
      </c>
    </row>
    <row r="97" spans="1:40" x14ac:dyDescent="0.45">
      <c r="A97" s="32">
        <v>29.287058333333334</v>
      </c>
      <c r="B97" s="33">
        <v>-81.052219444444447</v>
      </c>
      <c r="C97" s="20" t="s">
        <v>681</v>
      </c>
      <c r="D97" s="20" t="s">
        <v>682</v>
      </c>
      <c r="E97" s="21" t="s">
        <v>683</v>
      </c>
      <c r="F97" s="20" t="s">
        <v>29</v>
      </c>
      <c r="G97" s="21" t="s">
        <v>36</v>
      </c>
      <c r="H97" s="22"/>
      <c r="I97" s="45"/>
      <c r="J97" s="47"/>
      <c r="K97" s="22"/>
      <c r="L97" s="23">
        <v>790132</v>
      </c>
      <c r="M97" s="24">
        <v>1</v>
      </c>
      <c r="N97" s="25" t="s">
        <v>682</v>
      </c>
      <c r="O97" s="25" t="s">
        <v>1465</v>
      </c>
      <c r="P97" s="26" t="s">
        <v>1995</v>
      </c>
      <c r="Q97" s="20" t="s">
        <v>1594</v>
      </c>
      <c r="R97" s="21" t="s">
        <v>1725</v>
      </c>
      <c r="S97" s="26" t="s">
        <v>2221</v>
      </c>
      <c r="T97" s="21" t="s">
        <v>1741</v>
      </c>
      <c r="U97" s="27" t="s">
        <v>1968</v>
      </c>
      <c r="V97" s="20" t="s">
        <v>1769</v>
      </c>
      <c r="W97" s="26" t="s">
        <v>1979</v>
      </c>
      <c r="X97" s="27" t="s">
        <v>2415</v>
      </c>
      <c r="Y97" s="21" t="s">
        <v>1773</v>
      </c>
      <c r="Z97" s="21" t="s">
        <v>1774</v>
      </c>
      <c r="AA97" s="24" t="s">
        <v>1961</v>
      </c>
      <c r="AB97" s="21" t="s">
        <v>1754</v>
      </c>
      <c r="AC97" s="21" t="s">
        <v>1786</v>
      </c>
      <c r="AD97" s="23">
        <v>89.9</v>
      </c>
      <c r="AE97" s="21" t="s">
        <v>1804</v>
      </c>
      <c r="AF97" s="21" t="s">
        <v>1890</v>
      </c>
      <c r="AG97" s="23">
        <v>64.3</v>
      </c>
      <c r="AH97" s="25" t="s">
        <v>1903</v>
      </c>
      <c r="AI97" s="27" t="s">
        <v>1962</v>
      </c>
      <c r="AJ97" s="23">
        <v>1983</v>
      </c>
      <c r="AK97" s="21" t="s">
        <v>1271</v>
      </c>
      <c r="AL97" s="21" t="s">
        <v>1272</v>
      </c>
      <c r="AM97" s="37">
        <v>29.287279999999999</v>
      </c>
      <c r="AN97" s="38">
        <v>-81.051699999999997</v>
      </c>
    </row>
    <row r="98" spans="1:40" x14ac:dyDescent="0.45">
      <c r="A98" s="32">
        <v>29.916077777777776</v>
      </c>
      <c r="B98" s="33">
        <v>-81.328288888888892</v>
      </c>
      <c r="C98" s="20" t="s">
        <v>657</v>
      </c>
      <c r="D98" s="20" t="s">
        <v>658</v>
      </c>
      <c r="E98" s="21" t="s">
        <v>659</v>
      </c>
      <c r="F98" s="20" t="s">
        <v>36</v>
      </c>
      <c r="G98" s="21" t="s">
        <v>36</v>
      </c>
      <c r="H98" s="22"/>
      <c r="I98" s="45"/>
      <c r="J98" s="47"/>
      <c r="K98" s="22"/>
      <c r="L98" s="23">
        <v>780109</v>
      </c>
      <c r="M98" s="24">
        <v>0</v>
      </c>
      <c r="N98" s="25" t="s">
        <v>658</v>
      </c>
      <c r="O98" s="25" t="s">
        <v>658</v>
      </c>
      <c r="P98" s="26" t="s">
        <v>2007</v>
      </c>
      <c r="Q98" s="20" t="s">
        <v>1590</v>
      </c>
      <c r="R98" s="21" t="s">
        <v>1649</v>
      </c>
      <c r="S98" s="26" t="s">
        <v>2196</v>
      </c>
      <c r="T98" s="21" t="s">
        <v>1741</v>
      </c>
      <c r="U98" s="27" t="s">
        <v>1968</v>
      </c>
      <c r="V98" s="20" t="s">
        <v>1765</v>
      </c>
      <c r="W98" s="26" t="s">
        <v>1978</v>
      </c>
      <c r="X98" s="27" t="s">
        <v>2401</v>
      </c>
      <c r="Y98" s="21" t="s">
        <v>1773</v>
      </c>
      <c r="Z98" s="21" t="s">
        <v>1774</v>
      </c>
      <c r="AA98" s="24" t="s">
        <v>1961</v>
      </c>
      <c r="AB98" s="21" t="s">
        <v>1754</v>
      </c>
      <c r="AC98" s="21" t="s">
        <v>1787</v>
      </c>
      <c r="AD98" s="23">
        <v>0</v>
      </c>
      <c r="AE98" s="21" t="s">
        <v>719</v>
      </c>
      <c r="AF98" s="21" t="s">
        <v>1795</v>
      </c>
      <c r="AG98" s="23">
        <v>0</v>
      </c>
      <c r="AH98" s="25" t="s">
        <v>1900</v>
      </c>
      <c r="AI98" s="27" t="s">
        <v>1962</v>
      </c>
      <c r="AJ98" s="23">
        <v>2001</v>
      </c>
      <c r="AK98" s="21" t="s">
        <v>1255</v>
      </c>
      <c r="AL98" s="21" t="s">
        <v>1256</v>
      </c>
      <c r="AM98" s="37">
        <v>29.916170000000001</v>
      </c>
      <c r="AN98" s="38">
        <v>-81.327719999999999</v>
      </c>
    </row>
    <row r="99" spans="1:40" x14ac:dyDescent="0.45">
      <c r="A99" s="32">
        <v>30.247500000000002</v>
      </c>
      <c r="B99" s="33">
        <v>-81.710000000000008</v>
      </c>
      <c r="C99" s="20" t="s">
        <v>383</v>
      </c>
      <c r="D99" s="20" t="s">
        <v>275</v>
      </c>
      <c r="E99" s="21" t="s">
        <v>384</v>
      </c>
      <c r="F99" s="20" t="s">
        <v>36</v>
      </c>
      <c r="G99" s="21" t="s">
        <v>36</v>
      </c>
      <c r="H99" s="22"/>
      <c r="I99" s="45"/>
      <c r="J99" s="47"/>
      <c r="K99" s="22"/>
      <c r="L99" s="23">
        <v>720428</v>
      </c>
      <c r="M99" s="24">
        <v>1</v>
      </c>
      <c r="N99" s="25" t="s">
        <v>275</v>
      </c>
      <c r="O99" s="25" t="s">
        <v>275</v>
      </c>
      <c r="P99" s="26" t="s">
        <v>2134</v>
      </c>
      <c r="Q99" s="20" t="s">
        <v>1546</v>
      </c>
      <c r="R99" s="21" t="s">
        <v>1607</v>
      </c>
      <c r="S99" s="26" t="s">
        <v>2067</v>
      </c>
      <c r="T99" s="21" t="s">
        <v>1741</v>
      </c>
      <c r="U99" s="27" t="s">
        <v>1968</v>
      </c>
      <c r="V99" s="20" t="s">
        <v>1748</v>
      </c>
      <c r="W99" s="26" t="s">
        <v>1973</v>
      </c>
      <c r="X99" s="27" t="s">
        <v>2329</v>
      </c>
      <c r="Y99" s="21" t="s">
        <v>1773</v>
      </c>
      <c r="Z99" s="21" t="s">
        <v>1774</v>
      </c>
      <c r="AA99" s="24" t="s">
        <v>1961</v>
      </c>
      <c r="AB99" s="21" t="s">
        <v>1754</v>
      </c>
      <c r="AC99" s="21" t="s">
        <v>1815</v>
      </c>
      <c r="AD99" s="23">
        <v>66.900000000000006</v>
      </c>
      <c r="AE99" s="21" t="s">
        <v>1811</v>
      </c>
      <c r="AF99" s="21" t="s">
        <v>1795</v>
      </c>
      <c r="AG99" s="23">
        <v>19.3</v>
      </c>
      <c r="AH99" s="25" t="s">
        <v>1900</v>
      </c>
      <c r="AI99" s="27" t="s">
        <v>1962</v>
      </c>
      <c r="AJ99" s="23">
        <v>1973</v>
      </c>
      <c r="AK99" s="21" t="s">
        <v>1044</v>
      </c>
      <c r="AL99" s="21" t="s">
        <v>1045</v>
      </c>
      <c r="AM99" s="37">
        <v>30.247499999999999</v>
      </c>
      <c r="AN99" s="38">
        <v>-81.709999999999994</v>
      </c>
    </row>
    <row r="100" spans="1:40" x14ac:dyDescent="0.45">
      <c r="A100" s="32">
        <v>28.084255555555554</v>
      </c>
      <c r="B100" s="33">
        <v>-80.591627777777774</v>
      </c>
      <c r="C100" s="20" t="s">
        <v>69</v>
      </c>
      <c r="D100" s="20" t="s">
        <v>70</v>
      </c>
      <c r="E100" s="21" t="s">
        <v>71</v>
      </c>
      <c r="F100" s="20" t="s">
        <v>72</v>
      </c>
      <c r="G100" s="21" t="s">
        <v>36</v>
      </c>
      <c r="H100" s="22"/>
      <c r="I100" s="45"/>
      <c r="J100" s="47"/>
      <c r="K100" s="22"/>
      <c r="L100" s="23">
        <v>700174</v>
      </c>
      <c r="M100" s="24">
        <v>1</v>
      </c>
      <c r="N100" s="25" t="s">
        <v>70</v>
      </c>
      <c r="O100" s="25" t="s">
        <v>1360</v>
      </c>
      <c r="P100" s="26" t="s">
        <v>2025</v>
      </c>
      <c r="Q100" s="20" t="s">
        <v>1484</v>
      </c>
      <c r="R100" s="21" t="s">
        <v>1616</v>
      </c>
      <c r="S100" s="26" t="s">
        <v>2046</v>
      </c>
      <c r="T100" s="21" t="s">
        <v>1741</v>
      </c>
      <c r="U100" s="27" t="s">
        <v>1968</v>
      </c>
      <c r="V100" s="20" t="s">
        <v>1745</v>
      </c>
      <c r="W100" s="26" t="s">
        <v>1971</v>
      </c>
      <c r="X100" s="27" t="s">
        <v>2268</v>
      </c>
      <c r="Y100" s="21" t="s">
        <v>1773</v>
      </c>
      <c r="Z100" s="21" t="s">
        <v>1774</v>
      </c>
      <c r="AA100" s="24" t="s">
        <v>1774</v>
      </c>
      <c r="AB100" s="21" t="s">
        <v>1754</v>
      </c>
      <c r="AC100" s="21" t="s">
        <v>1789</v>
      </c>
      <c r="AD100" s="23">
        <v>115.2</v>
      </c>
      <c r="AE100" s="21" t="s">
        <v>1804</v>
      </c>
      <c r="AF100" s="21" t="s">
        <v>1795</v>
      </c>
      <c r="AG100" s="23">
        <v>64.900000000000006</v>
      </c>
      <c r="AH100" s="25" t="s">
        <v>1903</v>
      </c>
      <c r="AI100" s="27" t="s">
        <v>1962</v>
      </c>
      <c r="AJ100" s="23">
        <v>1978</v>
      </c>
      <c r="AK100" s="21" t="s">
        <v>815</v>
      </c>
      <c r="AL100" s="21" t="s">
        <v>816</v>
      </c>
      <c r="AM100" s="37">
        <v>28.08427</v>
      </c>
      <c r="AN100" s="38">
        <v>-80.591639999999998</v>
      </c>
    </row>
    <row r="101" spans="1:40" x14ac:dyDescent="0.45">
      <c r="A101" s="32">
        <v>28.084008333333333</v>
      </c>
      <c r="B101" s="33">
        <v>-80.59152499999999</v>
      </c>
      <c r="C101" s="20" t="s">
        <v>69</v>
      </c>
      <c r="D101" s="20" t="s">
        <v>70</v>
      </c>
      <c r="E101" s="21" t="s">
        <v>71</v>
      </c>
      <c r="F101" s="20" t="s">
        <v>72</v>
      </c>
      <c r="G101" s="21" t="s">
        <v>36</v>
      </c>
      <c r="H101" s="22"/>
      <c r="I101" s="45"/>
      <c r="J101" s="47"/>
      <c r="K101" s="22"/>
      <c r="L101" s="23">
        <v>700181</v>
      </c>
      <c r="M101" s="24">
        <v>1</v>
      </c>
      <c r="N101" s="25" t="s">
        <v>70</v>
      </c>
      <c r="O101" s="25" t="s">
        <v>1360</v>
      </c>
      <c r="P101" s="26" t="s">
        <v>2024</v>
      </c>
      <c r="Q101" s="20" t="s">
        <v>1484</v>
      </c>
      <c r="R101" s="21" t="s">
        <v>1616</v>
      </c>
      <c r="S101" s="26" t="s">
        <v>2046</v>
      </c>
      <c r="T101" s="21" t="s">
        <v>1741</v>
      </c>
      <c r="U101" s="27" t="s">
        <v>1968</v>
      </c>
      <c r="V101" s="20" t="s">
        <v>1745</v>
      </c>
      <c r="W101" s="26" t="s">
        <v>1971</v>
      </c>
      <c r="X101" s="27" t="s">
        <v>2269</v>
      </c>
      <c r="Y101" s="21" t="s">
        <v>1773</v>
      </c>
      <c r="Z101" s="21" t="s">
        <v>1774</v>
      </c>
      <c r="AA101" s="24" t="s">
        <v>1961</v>
      </c>
      <c r="AB101" s="21" t="s">
        <v>1754</v>
      </c>
      <c r="AC101" s="21" t="s">
        <v>1789</v>
      </c>
      <c r="AD101" s="23">
        <v>115.2</v>
      </c>
      <c r="AE101" s="21" t="s">
        <v>1804</v>
      </c>
      <c r="AF101" s="21" t="s">
        <v>1795</v>
      </c>
      <c r="AG101" s="23">
        <v>64.900000000000006</v>
      </c>
      <c r="AH101" s="25" t="s">
        <v>1903</v>
      </c>
      <c r="AI101" s="27" t="s">
        <v>1962</v>
      </c>
      <c r="AJ101" s="23">
        <v>1985</v>
      </c>
      <c r="AK101" s="21" t="s">
        <v>817</v>
      </c>
      <c r="AL101" s="21" t="s">
        <v>818</v>
      </c>
      <c r="AM101" s="37">
        <v>28.08399</v>
      </c>
      <c r="AN101" s="38">
        <v>-80.591499999999996</v>
      </c>
    </row>
    <row r="102" spans="1:40" x14ac:dyDescent="0.45">
      <c r="A102" s="32">
        <v>28.087141666666664</v>
      </c>
      <c r="B102" s="33">
        <v>-80.582433333333327</v>
      </c>
      <c r="C102" s="20" t="s">
        <v>121</v>
      </c>
      <c r="D102" s="20" t="s">
        <v>122</v>
      </c>
      <c r="E102" s="21" t="s">
        <v>71</v>
      </c>
      <c r="F102" s="20" t="s">
        <v>123</v>
      </c>
      <c r="G102" s="21" t="s">
        <v>36</v>
      </c>
      <c r="H102" s="22"/>
      <c r="I102" s="45"/>
      <c r="J102" s="47"/>
      <c r="K102" s="22"/>
      <c r="L102" s="23">
        <v>700234</v>
      </c>
      <c r="M102" s="24">
        <v>0</v>
      </c>
      <c r="N102" s="25" t="s">
        <v>122</v>
      </c>
      <c r="O102" s="25" t="s">
        <v>1370</v>
      </c>
      <c r="P102" s="26" t="s">
        <v>2024</v>
      </c>
      <c r="Q102" s="20" t="s">
        <v>1494</v>
      </c>
      <c r="R102" s="21" t="s">
        <v>1630</v>
      </c>
      <c r="S102" s="26" t="s">
        <v>2045</v>
      </c>
      <c r="T102" s="21" t="s">
        <v>1741</v>
      </c>
      <c r="U102" s="27" t="s">
        <v>1968</v>
      </c>
      <c r="V102" s="20" t="s">
        <v>1745</v>
      </c>
      <c r="W102" s="26" t="s">
        <v>1971</v>
      </c>
      <c r="X102" s="27" t="s">
        <v>2280</v>
      </c>
      <c r="Y102" s="21" t="s">
        <v>1773</v>
      </c>
      <c r="Z102" s="21" t="s">
        <v>1774</v>
      </c>
      <c r="AA102" s="24" t="s">
        <v>1774</v>
      </c>
      <c r="AB102" s="21" t="s">
        <v>1754</v>
      </c>
      <c r="AC102" s="21" t="s">
        <v>1797</v>
      </c>
      <c r="AD102" s="23">
        <v>0</v>
      </c>
      <c r="AE102" s="21" t="s">
        <v>1861</v>
      </c>
      <c r="AF102" s="21" t="s">
        <v>1795</v>
      </c>
      <c r="AG102" s="23">
        <v>0</v>
      </c>
      <c r="AH102" s="25" t="s">
        <v>1903</v>
      </c>
      <c r="AI102" s="27" t="s">
        <v>1962</v>
      </c>
      <c r="AJ102" s="23">
        <v>2011</v>
      </c>
      <c r="AK102" s="21" t="s">
        <v>851</v>
      </c>
      <c r="AL102" s="21" t="s">
        <v>852</v>
      </c>
      <c r="AM102" s="37">
        <v>28.087129999999998</v>
      </c>
      <c r="AN102" s="38">
        <v>-80.582380000000001</v>
      </c>
    </row>
    <row r="103" spans="1:40" x14ac:dyDescent="0.45">
      <c r="A103" s="32">
        <v>28.08732222222222</v>
      </c>
      <c r="B103" s="33">
        <v>-80.582519444444443</v>
      </c>
      <c r="C103" s="20" t="s">
        <v>124</v>
      </c>
      <c r="D103" s="20" t="s">
        <v>125</v>
      </c>
      <c r="E103" s="21" t="s">
        <v>71</v>
      </c>
      <c r="F103" s="20" t="s">
        <v>126</v>
      </c>
      <c r="G103" s="21" t="s">
        <v>36</v>
      </c>
      <c r="H103" s="22"/>
      <c r="I103" s="45"/>
      <c r="J103" s="47"/>
      <c r="K103" s="22"/>
      <c r="L103" s="23">
        <v>700233</v>
      </c>
      <c r="M103" s="24">
        <v>0</v>
      </c>
      <c r="N103" s="25" t="s">
        <v>125</v>
      </c>
      <c r="O103" s="25" t="s">
        <v>1371</v>
      </c>
      <c r="P103" s="26" t="s">
        <v>2051</v>
      </c>
      <c r="Q103" s="20" t="s">
        <v>1494</v>
      </c>
      <c r="R103" s="21" t="s">
        <v>1631</v>
      </c>
      <c r="S103" s="26" t="s">
        <v>2045</v>
      </c>
      <c r="T103" s="21" t="s">
        <v>1741</v>
      </c>
      <c r="U103" s="27" t="s">
        <v>1968</v>
      </c>
      <c r="V103" s="20" t="s">
        <v>1745</v>
      </c>
      <c r="W103" s="26" t="s">
        <v>1971</v>
      </c>
      <c r="X103" s="27" t="s">
        <v>2279</v>
      </c>
      <c r="Y103" s="21" t="s">
        <v>1773</v>
      </c>
      <c r="Z103" s="21" t="s">
        <v>1774</v>
      </c>
      <c r="AA103" s="24" t="s">
        <v>1961</v>
      </c>
      <c r="AB103" s="21" t="s">
        <v>1754</v>
      </c>
      <c r="AC103" s="21" t="s">
        <v>1798</v>
      </c>
      <c r="AD103" s="23">
        <v>0</v>
      </c>
      <c r="AE103" s="21" t="s">
        <v>1871</v>
      </c>
      <c r="AF103" s="21" t="s">
        <v>1795</v>
      </c>
      <c r="AG103" s="23">
        <v>0</v>
      </c>
      <c r="AH103" s="25" t="s">
        <v>1903</v>
      </c>
      <c r="AI103" s="27" t="s">
        <v>1962</v>
      </c>
      <c r="AJ103" s="23">
        <v>2011</v>
      </c>
      <c r="AK103" s="21" t="s">
        <v>853</v>
      </c>
      <c r="AL103" s="21" t="s">
        <v>854</v>
      </c>
      <c r="AM103" s="37">
        <v>28.087319999999998</v>
      </c>
      <c r="AN103" s="38">
        <v>-80.582470000000001</v>
      </c>
    </row>
    <row r="104" spans="1:40" x14ac:dyDescent="0.45">
      <c r="A104" s="32">
        <v>28.356355555555556</v>
      </c>
      <c r="B104" s="33">
        <v>-80.718091666666666</v>
      </c>
      <c r="C104" s="20" t="s">
        <v>73</v>
      </c>
      <c r="D104" s="20" t="s">
        <v>74</v>
      </c>
      <c r="E104" s="21" t="s">
        <v>75</v>
      </c>
      <c r="F104" s="20" t="s">
        <v>29</v>
      </c>
      <c r="G104" s="21" t="s">
        <v>44</v>
      </c>
      <c r="H104" s="22"/>
      <c r="I104" s="45"/>
      <c r="J104" s="47"/>
      <c r="K104" s="22"/>
      <c r="L104" s="23">
        <v>700137</v>
      </c>
      <c r="M104" s="24">
        <v>1</v>
      </c>
      <c r="N104" s="25" t="s">
        <v>74</v>
      </c>
      <c r="O104" s="25" t="s">
        <v>1361</v>
      </c>
      <c r="P104" s="26" t="s">
        <v>2041</v>
      </c>
      <c r="Q104" s="20" t="s">
        <v>1484</v>
      </c>
      <c r="R104" s="21" t="s">
        <v>1617</v>
      </c>
      <c r="S104" s="26" t="s">
        <v>2032</v>
      </c>
      <c r="T104" s="21" t="s">
        <v>1741</v>
      </c>
      <c r="U104" s="27" t="s">
        <v>1968</v>
      </c>
      <c r="V104" s="20" t="s">
        <v>1745</v>
      </c>
      <c r="W104" s="26" t="s">
        <v>1971</v>
      </c>
      <c r="X104" s="27" t="s">
        <v>2264</v>
      </c>
      <c r="Y104" s="21" t="s">
        <v>1773</v>
      </c>
      <c r="Z104" s="21" t="s">
        <v>1774</v>
      </c>
      <c r="AA104" s="24" t="s">
        <v>1774</v>
      </c>
      <c r="AB104" s="21" t="s">
        <v>1754</v>
      </c>
      <c r="AC104" s="21" t="s">
        <v>1786</v>
      </c>
      <c r="AD104" s="23">
        <v>89.9</v>
      </c>
      <c r="AE104" s="21" t="s">
        <v>1804</v>
      </c>
      <c r="AF104" s="21" t="s">
        <v>1795</v>
      </c>
      <c r="AG104" s="23">
        <v>64.599999999999994</v>
      </c>
      <c r="AH104" s="25" t="s">
        <v>1903</v>
      </c>
      <c r="AI104" s="27" t="s">
        <v>1962</v>
      </c>
      <c r="AJ104" s="23">
        <v>1969</v>
      </c>
      <c r="AK104" s="21" t="s">
        <v>819</v>
      </c>
      <c r="AL104" s="21" t="s">
        <v>820</v>
      </c>
      <c r="AM104" s="37">
        <v>28.356339999999999</v>
      </c>
      <c r="AN104" s="38">
        <v>-80.718109999999996</v>
      </c>
    </row>
    <row r="105" spans="1:40" x14ac:dyDescent="0.45">
      <c r="A105" s="32">
        <v>28.356680555555556</v>
      </c>
      <c r="B105" s="33">
        <v>-80.718247222222217</v>
      </c>
      <c r="C105" s="20" t="s">
        <v>76</v>
      </c>
      <c r="D105" s="20" t="s">
        <v>74</v>
      </c>
      <c r="E105" s="21" t="s">
        <v>75</v>
      </c>
      <c r="F105" s="20" t="s">
        <v>29</v>
      </c>
      <c r="G105" s="21" t="s">
        <v>46</v>
      </c>
      <c r="H105" s="22"/>
      <c r="I105" s="45"/>
      <c r="J105" s="47"/>
      <c r="K105" s="22"/>
      <c r="L105" s="23">
        <v>700061</v>
      </c>
      <c r="M105" s="24">
        <v>1</v>
      </c>
      <c r="N105" s="25" t="s">
        <v>74</v>
      </c>
      <c r="O105" s="25" t="s">
        <v>1361</v>
      </c>
      <c r="P105" s="26" t="s">
        <v>2033</v>
      </c>
      <c r="Q105" s="20" t="s">
        <v>1484</v>
      </c>
      <c r="R105" s="21" t="s">
        <v>1617</v>
      </c>
      <c r="S105" s="26" t="s">
        <v>2032</v>
      </c>
      <c r="T105" s="21" t="s">
        <v>1741</v>
      </c>
      <c r="U105" s="27" t="s">
        <v>1968</v>
      </c>
      <c r="V105" s="20" t="s">
        <v>1745</v>
      </c>
      <c r="W105" s="26" t="s">
        <v>1971</v>
      </c>
      <c r="X105" s="27" t="s">
        <v>2257</v>
      </c>
      <c r="Y105" s="21" t="s">
        <v>1773</v>
      </c>
      <c r="Z105" s="21" t="s">
        <v>1774</v>
      </c>
      <c r="AA105" s="24" t="s">
        <v>1774</v>
      </c>
      <c r="AB105" s="21" t="s">
        <v>1754</v>
      </c>
      <c r="AC105" s="21" t="s">
        <v>1786</v>
      </c>
      <c r="AD105" s="23">
        <v>89.9</v>
      </c>
      <c r="AE105" s="21" t="s">
        <v>1804</v>
      </c>
      <c r="AF105" s="21" t="s">
        <v>1795</v>
      </c>
      <c r="AG105" s="23">
        <v>64.3</v>
      </c>
      <c r="AH105" s="25" t="s">
        <v>1903</v>
      </c>
      <c r="AI105" s="27" t="s">
        <v>1962</v>
      </c>
      <c r="AJ105" s="23">
        <v>1966</v>
      </c>
      <c r="AK105" s="21" t="s">
        <v>821</v>
      </c>
      <c r="AL105" s="21" t="s">
        <v>822</v>
      </c>
      <c r="AM105" s="37">
        <v>28.35669</v>
      </c>
      <c r="AN105" s="38">
        <v>-80.718249999999998</v>
      </c>
    </row>
    <row r="106" spans="1:40" x14ac:dyDescent="0.45">
      <c r="A106" s="32">
        <v>30.323105555555557</v>
      </c>
      <c r="B106" s="33">
        <v>-81.658544444444445</v>
      </c>
      <c r="C106" s="20" t="s">
        <v>443</v>
      </c>
      <c r="D106" s="20" t="s">
        <v>444</v>
      </c>
      <c r="E106" s="21" t="s">
        <v>445</v>
      </c>
      <c r="F106" s="20" t="s">
        <v>29</v>
      </c>
      <c r="G106" s="21" t="s">
        <v>36</v>
      </c>
      <c r="H106" s="22"/>
      <c r="I106" s="45"/>
      <c r="J106" s="47"/>
      <c r="K106" s="22"/>
      <c r="L106" s="23">
        <v>720022</v>
      </c>
      <c r="M106" s="24">
        <v>1</v>
      </c>
      <c r="N106" s="25" t="s">
        <v>444</v>
      </c>
      <c r="O106" s="25" t="s">
        <v>1424</v>
      </c>
      <c r="P106" s="26" t="s">
        <v>2080</v>
      </c>
      <c r="Q106" s="20" t="s">
        <v>1496</v>
      </c>
      <c r="R106" s="21" t="s">
        <v>1676</v>
      </c>
      <c r="S106" s="26" t="s">
        <v>2079</v>
      </c>
      <c r="T106" s="21" t="s">
        <v>1741</v>
      </c>
      <c r="U106" s="27" t="s">
        <v>1968</v>
      </c>
      <c r="V106" s="20" t="s">
        <v>1748</v>
      </c>
      <c r="W106" s="26" t="s">
        <v>1973</v>
      </c>
      <c r="X106" s="27" t="s">
        <v>2296</v>
      </c>
      <c r="Y106" s="21" t="s">
        <v>1782</v>
      </c>
      <c r="Z106" s="21" t="s">
        <v>1774</v>
      </c>
      <c r="AA106" s="24" t="s">
        <v>1961</v>
      </c>
      <c r="AB106" s="21" t="s">
        <v>1754</v>
      </c>
      <c r="AC106" s="21" t="s">
        <v>1855</v>
      </c>
      <c r="AD106" s="23">
        <v>1</v>
      </c>
      <c r="AE106" s="21" t="s">
        <v>1799</v>
      </c>
      <c r="AF106" s="21" t="s">
        <v>1795</v>
      </c>
      <c r="AG106" s="23">
        <v>0.9</v>
      </c>
      <c r="AH106" s="25" t="s">
        <v>1900</v>
      </c>
      <c r="AI106" s="27" t="s">
        <v>1962</v>
      </c>
      <c r="AJ106" s="23">
        <v>1941</v>
      </c>
      <c r="AK106" s="21" t="s">
        <v>1089</v>
      </c>
      <c r="AL106" s="21" t="s">
        <v>1090</v>
      </c>
      <c r="AM106" s="37">
        <v>30.322099999999999</v>
      </c>
      <c r="AN106" s="38">
        <v>-81.658630000000002</v>
      </c>
    </row>
    <row r="107" spans="1:40" x14ac:dyDescent="0.45">
      <c r="A107" s="32">
        <v>30.437463888888889</v>
      </c>
      <c r="B107" s="33">
        <v>-81.642927777777786</v>
      </c>
      <c r="C107" s="20" t="s">
        <v>238</v>
      </c>
      <c r="D107" s="20" t="s">
        <v>147</v>
      </c>
      <c r="E107" s="21" t="s">
        <v>239</v>
      </c>
      <c r="F107" s="20" t="s">
        <v>29</v>
      </c>
      <c r="G107" s="21" t="s">
        <v>36</v>
      </c>
      <c r="H107" s="22"/>
      <c r="I107" s="45"/>
      <c r="J107" s="47"/>
      <c r="K107" s="22"/>
      <c r="L107" s="23"/>
      <c r="M107" s="24">
        <v>1</v>
      </c>
      <c r="N107" s="25" t="s">
        <v>147</v>
      </c>
      <c r="O107" s="25" t="s">
        <v>147</v>
      </c>
      <c r="P107" s="26" t="s">
        <v>36</v>
      </c>
      <c r="Q107" s="20" t="s">
        <v>1513</v>
      </c>
      <c r="R107" s="21" t="s">
        <v>1658</v>
      </c>
      <c r="S107" s="26" t="s">
        <v>36</v>
      </c>
      <c r="T107" s="21" t="s">
        <v>1741</v>
      </c>
      <c r="U107" s="27" t="s">
        <v>36</v>
      </c>
      <c r="V107" s="20" t="s">
        <v>1748</v>
      </c>
      <c r="W107" s="26" t="s">
        <v>36</v>
      </c>
      <c r="X107" s="27" t="s">
        <v>36</v>
      </c>
      <c r="Y107" s="21" t="s">
        <v>1773</v>
      </c>
      <c r="Z107" s="21" t="s">
        <v>1776</v>
      </c>
      <c r="AA107" s="24" t="s">
        <v>36</v>
      </c>
      <c r="AB107" s="21" t="s">
        <v>1754</v>
      </c>
      <c r="AC107" s="21" t="s">
        <v>1824</v>
      </c>
      <c r="AD107" s="23" t="s">
        <v>36</v>
      </c>
      <c r="AE107" s="21" t="s">
        <v>1861</v>
      </c>
      <c r="AF107" s="21" t="s">
        <v>1795</v>
      </c>
      <c r="AG107" s="23" t="s">
        <v>36</v>
      </c>
      <c r="AH107" s="25" t="s">
        <v>1923</v>
      </c>
      <c r="AI107" s="27" t="s">
        <v>36</v>
      </c>
      <c r="AJ107" s="23" t="s">
        <v>36</v>
      </c>
      <c r="AK107" s="21" t="s">
        <v>927</v>
      </c>
      <c r="AL107" s="21" t="s">
        <v>929</v>
      </c>
      <c r="AM107" s="37" t="s">
        <v>36</v>
      </c>
      <c r="AN107" s="38" t="s">
        <v>36</v>
      </c>
    </row>
    <row r="108" spans="1:40" x14ac:dyDescent="0.45">
      <c r="A108" s="32">
        <v>30.282086111111109</v>
      </c>
      <c r="B108" s="33">
        <v>-81.740619444444448</v>
      </c>
      <c r="C108" s="20" t="s">
        <v>256</v>
      </c>
      <c r="D108" s="20" t="s">
        <v>257</v>
      </c>
      <c r="E108" s="21" t="s">
        <v>258</v>
      </c>
      <c r="F108" s="20" t="s">
        <v>36</v>
      </c>
      <c r="G108" s="21" t="s">
        <v>36</v>
      </c>
      <c r="H108" s="22"/>
      <c r="I108" s="45"/>
      <c r="J108" s="47"/>
      <c r="K108" s="22"/>
      <c r="L108" s="23">
        <v>720435</v>
      </c>
      <c r="M108" s="24">
        <v>1</v>
      </c>
      <c r="N108" s="25" t="s">
        <v>257</v>
      </c>
      <c r="O108" s="25" t="s">
        <v>257</v>
      </c>
      <c r="P108" s="26" t="s">
        <v>2135</v>
      </c>
      <c r="Q108" s="20" t="s">
        <v>1517</v>
      </c>
      <c r="R108" s="21" t="s">
        <v>1629</v>
      </c>
      <c r="S108" s="26" t="s">
        <v>2003</v>
      </c>
      <c r="T108" s="21" t="s">
        <v>1741</v>
      </c>
      <c r="U108" s="27" t="s">
        <v>1968</v>
      </c>
      <c r="V108" s="20" t="s">
        <v>1748</v>
      </c>
      <c r="W108" s="26" t="s">
        <v>1973</v>
      </c>
      <c r="X108" s="27" t="s">
        <v>2330</v>
      </c>
      <c r="Y108" s="21" t="s">
        <v>1773</v>
      </c>
      <c r="Z108" s="21" t="s">
        <v>1774</v>
      </c>
      <c r="AA108" s="24" t="s">
        <v>1961</v>
      </c>
      <c r="AB108" s="21" t="s">
        <v>1754</v>
      </c>
      <c r="AC108" s="21" t="s">
        <v>1844</v>
      </c>
      <c r="AD108" s="23">
        <v>40.4</v>
      </c>
      <c r="AE108" s="21" t="s">
        <v>1849</v>
      </c>
      <c r="AF108" s="21" t="s">
        <v>1839</v>
      </c>
      <c r="AG108" s="23">
        <v>10.4</v>
      </c>
      <c r="AH108" s="25" t="s">
        <v>1900</v>
      </c>
      <c r="AI108" s="27" t="s">
        <v>1962</v>
      </c>
      <c r="AJ108" s="23">
        <v>1963</v>
      </c>
      <c r="AK108" s="21" t="s">
        <v>944</v>
      </c>
      <c r="AL108" s="21" t="s">
        <v>945</v>
      </c>
      <c r="AM108" s="37">
        <v>30.282080000000001</v>
      </c>
      <c r="AN108" s="38">
        <v>-81.740219999999994</v>
      </c>
    </row>
    <row r="109" spans="1:40" x14ac:dyDescent="0.45">
      <c r="A109" s="32">
        <v>30.075627777777779</v>
      </c>
      <c r="B109" s="33">
        <v>-81.863641666666666</v>
      </c>
      <c r="C109" s="20" t="s">
        <v>167</v>
      </c>
      <c r="D109" s="20" t="s">
        <v>168</v>
      </c>
      <c r="E109" s="21" t="s">
        <v>169</v>
      </c>
      <c r="F109" s="20" t="s">
        <v>36</v>
      </c>
      <c r="G109" s="21" t="s">
        <v>36</v>
      </c>
      <c r="H109" s="22"/>
      <c r="I109" s="45"/>
      <c r="J109" s="47"/>
      <c r="K109" s="22"/>
      <c r="L109" s="23">
        <v>710083</v>
      </c>
      <c r="M109" s="24">
        <v>0</v>
      </c>
      <c r="N109" s="25" t="s">
        <v>168</v>
      </c>
      <c r="O109" s="25" t="s">
        <v>1377</v>
      </c>
      <c r="P109" s="26" t="s">
        <v>2061</v>
      </c>
      <c r="Q109" s="20" t="s">
        <v>1502</v>
      </c>
      <c r="R109" s="21" t="s">
        <v>1656</v>
      </c>
      <c r="S109" s="26" t="s">
        <v>1983</v>
      </c>
      <c r="T109" s="21" t="s">
        <v>1741</v>
      </c>
      <c r="U109" s="27" t="s">
        <v>1968</v>
      </c>
      <c r="V109" s="20" t="s">
        <v>1746</v>
      </c>
      <c r="W109" s="26" t="s">
        <v>1972</v>
      </c>
      <c r="X109" s="27" t="s">
        <v>2287</v>
      </c>
      <c r="Y109" s="21" t="s">
        <v>1773</v>
      </c>
      <c r="Z109" s="21" t="s">
        <v>1774</v>
      </c>
      <c r="AA109" s="24" t="s">
        <v>1774</v>
      </c>
      <c r="AB109" s="21" t="s">
        <v>1754</v>
      </c>
      <c r="AC109" s="21" t="s">
        <v>1802</v>
      </c>
      <c r="AD109" s="23">
        <v>0</v>
      </c>
      <c r="AE109" s="21" t="s">
        <v>1839</v>
      </c>
      <c r="AF109" s="21" t="s">
        <v>1795</v>
      </c>
      <c r="AG109" s="23">
        <v>0</v>
      </c>
      <c r="AH109" s="25" t="s">
        <v>1900</v>
      </c>
      <c r="AI109" s="27" t="s">
        <v>1962</v>
      </c>
      <c r="AJ109" s="23">
        <v>2010</v>
      </c>
      <c r="AK109" s="21" t="s">
        <v>877</v>
      </c>
      <c r="AL109" s="21" t="s">
        <v>878</v>
      </c>
      <c r="AM109" s="37">
        <v>30.075520000000001</v>
      </c>
      <c r="AN109" s="38">
        <v>-81.863709999999998</v>
      </c>
    </row>
    <row r="110" spans="1:40" x14ac:dyDescent="0.45">
      <c r="A110" s="32">
        <v>30.585988888888888</v>
      </c>
      <c r="B110" s="33">
        <v>-81.60608055555555</v>
      </c>
      <c r="C110" s="20" t="s">
        <v>579</v>
      </c>
      <c r="D110" s="20" t="s">
        <v>147</v>
      </c>
      <c r="E110" s="21" t="s">
        <v>580</v>
      </c>
      <c r="F110" s="20" t="s">
        <v>36</v>
      </c>
      <c r="G110" s="21" t="s">
        <v>36</v>
      </c>
      <c r="H110" s="22"/>
      <c r="I110" s="45"/>
      <c r="J110" s="47"/>
      <c r="K110" s="22"/>
      <c r="L110" s="23"/>
      <c r="M110" s="24">
        <v>0</v>
      </c>
      <c r="N110" s="25" t="s">
        <v>147</v>
      </c>
      <c r="O110" s="25" t="s">
        <v>147</v>
      </c>
      <c r="P110" s="26" t="s">
        <v>36</v>
      </c>
      <c r="Q110" s="20" t="s">
        <v>1541</v>
      </c>
      <c r="R110" s="21" t="s">
        <v>1709</v>
      </c>
      <c r="S110" s="26" t="s">
        <v>36</v>
      </c>
      <c r="T110" s="21" t="s">
        <v>1741</v>
      </c>
      <c r="U110" s="27" t="s">
        <v>36</v>
      </c>
      <c r="V110" s="20" t="s">
        <v>1759</v>
      </c>
      <c r="W110" s="26" t="s">
        <v>36</v>
      </c>
      <c r="X110" s="27" t="s">
        <v>36</v>
      </c>
      <c r="Y110" s="21" t="s">
        <v>1773</v>
      </c>
      <c r="Z110" s="21" t="s">
        <v>1776</v>
      </c>
      <c r="AA110" s="24" t="s">
        <v>36</v>
      </c>
      <c r="AB110" s="21" t="s">
        <v>1754</v>
      </c>
      <c r="AC110" s="21" t="s">
        <v>1844</v>
      </c>
      <c r="AD110" s="23" t="s">
        <v>36</v>
      </c>
      <c r="AE110" s="21" t="s">
        <v>1830</v>
      </c>
      <c r="AF110" s="21" t="s">
        <v>1795</v>
      </c>
      <c r="AG110" s="23" t="s">
        <v>36</v>
      </c>
      <c r="AH110" s="25" t="s">
        <v>1912</v>
      </c>
      <c r="AI110" s="27" t="s">
        <v>36</v>
      </c>
      <c r="AJ110" s="23" t="s">
        <v>36</v>
      </c>
      <c r="AK110" s="21" t="s">
        <v>1188</v>
      </c>
      <c r="AL110" s="21" t="s">
        <v>1189</v>
      </c>
      <c r="AM110" s="37" t="s">
        <v>36</v>
      </c>
      <c r="AN110" s="38" t="s">
        <v>36</v>
      </c>
    </row>
    <row r="111" spans="1:40" x14ac:dyDescent="0.45">
      <c r="A111" s="32">
        <v>30.290044444444447</v>
      </c>
      <c r="B111" s="33">
        <v>-81.713527777777784</v>
      </c>
      <c r="C111" s="20" t="s">
        <v>220</v>
      </c>
      <c r="D111" s="20" t="s">
        <v>221</v>
      </c>
      <c r="E111" s="21" t="s">
        <v>222</v>
      </c>
      <c r="F111" s="20" t="s">
        <v>36</v>
      </c>
      <c r="G111" s="21" t="s">
        <v>36</v>
      </c>
      <c r="H111" s="22"/>
      <c r="I111" s="45"/>
      <c r="J111" s="47"/>
      <c r="K111" s="22"/>
      <c r="L111" s="23"/>
      <c r="M111" s="24">
        <v>1</v>
      </c>
      <c r="N111" s="25" t="s">
        <v>221</v>
      </c>
      <c r="O111" s="25" t="s">
        <v>1389</v>
      </c>
      <c r="P111" s="26" t="s">
        <v>36</v>
      </c>
      <c r="Q111" s="20" t="s">
        <v>1510</v>
      </c>
      <c r="R111" s="21" t="s">
        <v>1626</v>
      </c>
      <c r="S111" s="26" t="s">
        <v>36</v>
      </c>
      <c r="T111" s="21" t="s">
        <v>1741</v>
      </c>
      <c r="U111" s="27" t="s">
        <v>36</v>
      </c>
      <c r="V111" s="20" t="s">
        <v>1748</v>
      </c>
      <c r="W111" s="26" t="s">
        <v>36</v>
      </c>
      <c r="X111" s="27" t="s">
        <v>36</v>
      </c>
      <c r="Y111" s="21" t="s">
        <v>1773</v>
      </c>
      <c r="Z111" s="21" t="s">
        <v>1781</v>
      </c>
      <c r="AA111" s="24" t="s">
        <v>36</v>
      </c>
      <c r="AB111" s="21" t="s">
        <v>1754</v>
      </c>
      <c r="AC111" s="21" t="s">
        <v>1806</v>
      </c>
      <c r="AD111" s="23" t="s">
        <v>36</v>
      </c>
      <c r="AE111" s="21" t="s">
        <v>1867</v>
      </c>
      <c r="AF111" s="21" t="s">
        <v>1795</v>
      </c>
      <c r="AG111" s="23" t="s">
        <v>36</v>
      </c>
      <c r="AH111" s="25" t="s">
        <v>1921</v>
      </c>
      <c r="AI111" s="27" t="s">
        <v>36</v>
      </c>
      <c r="AJ111" s="23" t="s">
        <v>36</v>
      </c>
      <c r="AK111" s="21" t="s">
        <v>915</v>
      </c>
      <c r="AL111" s="21" t="s">
        <v>916</v>
      </c>
      <c r="AM111" s="37" t="s">
        <v>36</v>
      </c>
      <c r="AN111" s="38" t="s">
        <v>36</v>
      </c>
    </row>
    <row r="112" spans="1:40" x14ac:dyDescent="0.45">
      <c r="A112" s="32">
        <v>28.357372222222224</v>
      </c>
      <c r="B112" s="33">
        <v>-80.648088888888893</v>
      </c>
      <c r="C112" s="20" t="s">
        <v>96</v>
      </c>
      <c r="D112" s="20" t="s">
        <v>97</v>
      </c>
      <c r="E112" s="21" t="s">
        <v>98</v>
      </c>
      <c r="F112" s="20" t="s">
        <v>36</v>
      </c>
      <c r="G112" s="21" t="s">
        <v>44</v>
      </c>
      <c r="H112" s="22"/>
      <c r="I112" s="45"/>
      <c r="J112" s="47"/>
      <c r="K112" s="22"/>
      <c r="L112" s="23">
        <v>700220</v>
      </c>
      <c r="M112" s="24">
        <v>1</v>
      </c>
      <c r="N112" s="25" t="s">
        <v>97</v>
      </c>
      <c r="O112" s="25" t="s">
        <v>1368</v>
      </c>
      <c r="P112" s="26" t="s">
        <v>2041</v>
      </c>
      <c r="Q112" s="20" t="s">
        <v>1485</v>
      </c>
      <c r="R112" s="21" t="s">
        <v>1623</v>
      </c>
      <c r="S112" s="26" t="s">
        <v>2027</v>
      </c>
      <c r="T112" s="21" t="s">
        <v>1741</v>
      </c>
      <c r="U112" s="27" t="s">
        <v>1968</v>
      </c>
      <c r="V112" s="20" t="s">
        <v>1745</v>
      </c>
      <c r="W112" s="26" t="s">
        <v>1971</v>
      </c>
      <c r="X112" s="27" t="s">
        <v>2276</v>
      </c>
      <c r="Y112" s="21" t="s">
        <v>1773</v>
      </c>
      <c r="Z112" s="21" t="s">
        <v>1774</v>
      </c>
      <c r="AA112" s="24" t="s">
        <v>1961</v>
      </c>
      <c r="AB112" s="21" t="s">
        <v>1754</v>
      </c>
      <c r="AC112" s="21" t="s">
        <v>1793</v>
      </c>
      <c r="AD112" s="23">
        <v>60</v>
      </c>
      <c r="AE112" s="21" t="s">
        <v>1794</v>
      </c>
      <c r="AF112" s="21" t="s">
        <v>1795</v>
      </c>
      <c r="AG112" s="23">
        <v>36</v>
      </c>
      <c r="AH112" s="25" t="s">
        <v>1903</v>
      </c>
      <c r="AI112" s="27" t="s">
        <v>1962</v>
      </c>
      <c r="AJ112" s="23">
        <v>2006</v>
      </c>
      <c r="AK112" s="21" t="s">
        <v>837</v>
      </c>
      <c r="AL112" s="21" t="s">
        <v>838</v>
      </c>
      <c r="AM112" s="37">
        <v>28.357309999999998</v>
      </c>
      <c r="AN112" s="38">
        <v>-80.648120000000006</v>
      </c>
    </row>
    <row r="113" spans="1:40" x14ac:dyDescent="0.45">
      <c r="A113" s="32">
        <v>28.357561111111114</v>
      </c>
      <c r="B113" s="33">
        <v>-80.648091666666673</v>
      </c>
      <c r="C113" s="20" t="s">
        <v>99</v>
      </c>
      <c r="D113" s="20" t="s">
        <v>97</v>
      </c>
      <c r="E113" s="21" t="s">
        <v>98</v>
      </c>
      <c r="F113" s="20" t="s">
        <v>36</v>
      </c>
      <c r="G113" s="21" t="s">
        <v>46</v>
      </c>
      <c r="H113" s="22"/>
      <c r="I113" s="45"/>
      <c r="J113" s="47"/>
      <c r="K113" s="22"/>
      <c r="L113" s="23">
        <v>700219</v>
      </c>
      <c r="M113" s="24">
        <v>1</v>
      </c>
      <c r="N113" s="25" t="s">
        <v>97</v>
      </c>
      <c r="O113" s="25" t="s">
        <v>1368</v>
      </c>
      <c r="P113" s="26" t="s">
        <v>2033</v>
      </c>
      <c r="Q113" s="20" t="s">
        <v>1485</v>
      </c>
      <c r="R113" s="21" t="s">
        <v>1623</v>
      </c>
      <c r="S113" s="26" t="s">
        <v>2027</v>
      </c>
      <c r="T113" s="21" t="s">
        <v>1741</v>
      </c>
      <c r="U113" s="27" t="s">
        <v>1968</v>
      </c>
      <c r="V113" s="20" t="s">
        <v>1745</v>
      </c>
      <c r="W113" s="26" t="s">
        <v>1971</v>
      </c>
      <c r="X113" s="27" t="s">
        <v>2275</v>
      </c>
      <c r="Y113" s="21" t="s">
        <v>1773</v>
      </c>
      <c r="Z113" s="21" t="s">
        <v>1774</v>
      </c>
      <c r="AA113" s="24" t="s">
        <v>1961</v>
      </c>
      <c r="AB113" s="21" t="s">
        <v>1754</v>
      </c>
      <c r="AC113" s="21" t="s">
        <v>1793</v>
      </c>
      <c r="AD113" s="23">
        <v>60</v>
      </c>
      <c r="AE113" s="21" t="s">
        <v>1794</v>
      </c>
      <c r="AF113" s="21" t="s">
        <v>1795</v>
      </c>
      <c r="AG113" s="23">
        <v>36</v>
      </c>
      <c r="AH113" s="25" t="s">
        <v>1903</v>
      </c>
      <c r="AI113" s="27" t="s">
        <v>1962</v>
      </c>
      <c r="AJ113" s="23">
        <v>2006</v>
      </c>
      <c r="AK113" s="21" t="s">
        <v>839</v>
      </c>
      <c r="AL113" s="21" t="s">
        <v>840</v>
      </c>
      <c r="AM113" s="37">
        <v>28.357679999999998</v>
      </c>
      <c r="AN113" s="38">
        <v>-80.648160000000004</v>
      </c>
    </row>
    <row r="114" spans="1:40" x14ac:dyDescent="0.45">
      <c r="A114" s="32">
        <v>30.27398611111111</v>
      </c>
      <c r="B114" s="33">
        <v>-81.716669444444449</v>
      </c>
      <c r="C114" s="20" t="s">
        <v>379</v>
      </c>
      <c r="D114" s="20" t="s">
        <v>380</v>
      </c>
      <c r="E114" s="21" t="s">
        <v>381</v>
      </c>
      <c r="F114" s="20" t="s">
        <v>36</v>
      </c>
      <c r="G114" s="21" t="s">
        <v>30</v>
      </c>
      <c r="H114" s="22"/>
      <c r="I114" s="45"/>
      <c r="J114" s="47"/>
      <c r="K114" s="22"/>
      <c r="L114" s="23">
        <v>720053</v>
      </c>
      <c r="M114" s="24">
        <v>1</v>
      </c>
      <c r="N114" s="25" t="s">
        <v>380</v>
      </c>
      <c r="O114" s="25" t="s">
        <v>1416</v>
      </c>
      <c r="P114" s="26" t="s">
        <v>2063</v>
      </c>
      <c r="Q114" s="20" t="s">
        <v>1546</v>
      </c>
      <c r="R114" s="21" t="s">
        <v>1670</v>
      </c>
      <c r="S114" s="26" t="s">
        <v>2095</v>
      </c>
      <c r="T114" s="21" t="s">
        <v>1741</v>
      </c>
      <c r="U114" s="27" t="s">
        <v>1968</v>
      </c>
      <c r="V114" s="20" t="s">
        <v>1748</v>
      </c>
      <c r="W114" s="26" t="s">
        <v>1973</v>
      </c>
      <c r="X114" s="27" t="s">
        <v>2305</v>
      </c>
      <c r="Y114" s="21" t="s">
        <v>1773</v>
      </c>
      <c r="Z114" s="21" t="s">
        <v>1774</v>
      </c>
      <c r="AA114" s="24" t="s">
        <v>1961</v>
      </c>
      <c r="AB114" s="21" t="s">
        <v>1754</v>
      </c>
      <c r="AC114" s="21" t="s">
        <v>1793</v>
      </c>
      <c r="AD114" s="23">
        <v>40</v>
      </c>
      <c r="AE114" s="21" t="s">
        <v>1788</v>
      </c>
      <c r="AF114" s="21" t="s">
        <v>1810</v>
      </c>
      <c r="AG114" s="23">
        <v>43.9</v>
      </c>
      <c r="AH114" s="25" t="s">
        <v>1900</v>
      </c>
      <c r="AI114" s="27" t="s">
        <v>1962</v>
      </c>
      <c r="AJ114" s="23">
        <v>1972</v>
      </c>
      <c r="AK114" s="21" t="s">
        <v>1040</v>
      </c>
      <c r="AL114" s="21" t="s">
        <v>1041</v>
      </c>
      <c r="AM114" s="37">
        <v>30.273769999999999</v>
      </c>
      <c r="AN114" s="38">
        <v>-81.716440000000006</v>
      </c>
    </row>
    <row r="115" spans="1:40" x14ac:dyDescent="0.45">
      <c r="A115" s="32">
        <v>30.273855555555553</v>
      </c>
      <c r="B115" s="33">
        <v>-81.716805555555553</v>
      </c>
      <c r="C115" s="20" t="s">
        <v>382</v>
      </c>
      <c r="D115" s="20" t="s">
        <v>380</v>
      </c>
      <c r="E115" s="21" t="s">
        <v>381</v>
      </c>
      <c r="F115" s="20" t="s">
        <v>36</v>
      </c>
      <c r="G115" s="21" t="s">
        <v>32</v>
      </c>
      <c r="H115" s="22"/>
      <c r="I115" s="45"/>
      <c r="J115" s="47"/>
      <c r="K115" s="22"/>
      <c r="L115" s="23">
        <v>720052</v>
      </c>
      <c r="M115" s="24">
        <v>1</v>
      </c>
      <c r="N115" s="25" t="s">
        <v>380</v>
      </c>
      <c r="O115" s="25" t="s">
        <v>1416</v>
      </c>
      <c r="P115" s="26" t="s">
        <v>2058</v>
      </c>
      <c r="Q115" s="20" t="s">
        <v>1546</v>
      </c>
      <c r="R115" s="21" t="s">
        <v>1670</v>
      </c>
      <c r="S115" s="26" t="s">
        <v>2095</v>
      </c>
      <c r="T115" s="21" t="s">
        <v>1741</v>
      </c>
      <c r="U115" s="27" t="s">
        <v>1968</v>
      </c>
      <c r="V115" s="20" t="s">
        <v>1748</v>
      </c>
      <c r="W115" s="26" t="s">
        <v>1973</v>
      </c>
      <c r="X115" s="27" t="s">
        <v>2304</v>
      </c>
      <c r="Y115" s="21" t="s">
        <v>1773</v>
      </c>
      <c r="Z115" s="21" t="s">
        <v>1774</v>
      </c>
      <c r="AA115" s="24" t="s">
        <v>1774</v>
      </c>
      <c r="AB115" s="21" t="s">
        <v>1754</v>
      </c>
      <c r="AC115" s="21" t="s">
        <v>1793</v>
      </c>
      <c r="AD115" s="23">
        <v>40</v>
      </c>
      <c r="AE115" s="21" t="s">
        <v>1788</v>
      </c>
      <c r="AF115" s="21" t="s">
        <v>1810</v>
      </c>
      <c r="AG115" s="23">
        <v>43.9</v>
      </c>
      <c r="AH115" s="25" t="s">
        <v>1900</v>
      </c>
      <c r="AI115" s="27" t="s">
        <v>1962</v>
      </c>
      <c r="AJ115" s="23">
        <v>1972</v>
      </c>
      <c r="AK115" s="21" t="s">
        <v>1042</v>
      </c>
      <c r="AL115" s="21" t="s">
        <v>1043</v>
      </c>
      <c r="AM115" s="37">
        <v>30.273859999999999</v>
      </c>
      <c r="AN115" s="38">
        <v>-81.716830000000002</v>
      </c>
    </row>
    <row r="116" spans="1:40" x14ac:dyDescent="0.45">
      <c r="A116" s="32">
        <v>29.893002777777777</v>
      </c>
      <c r="B116" s="33">
        <v>-81.323102777777777</v>
      </c>
      <c r="C116" s="20" t="s">
        <v>655</v>
      </c>
      <c r="D116" s="20" t="s">
        <v>147</v>
      </c>
      <c r="E116" s="21" t="s">
        <v>656</v>
      </c>
      <c r="F116" s="20" t="s">
        <v>36</v>
      </c>
      <c r="G116" s="21" t="s">
        <v>36</v>
      </c>
      <c r="H116" s="22"/>
      <c r="I116" s="45"/>
      <c r="J116" s="47"/>
      <c r="K116" s="22"/>
      <c r="L116" s="23"/>
      <c r="M116" s="24">
        <v>0</v>
      </c>
      <c r="N116" s="25" t="s">
        <v>147</v>
      </c>
      <c r="O116" s="25" t="s">
        <v>147</v>
      </c>
      <c r="P116" s="26" t="s">
        <v>36</v>
      </c>
      <c r="Q116" s="20" t="s">
        <v>1590</v>
      </c>
      <c r="R116" s="21" t="s">
        <v>1704</v>
      </c>
      <c r="S116" s="26" t="s">
        <v>36</v>
      </c>
      <c r="T116" s="21" t="s">
        <v>1741</v>
      </c>
      <c r="U116" s="27" t="s">
        <v>36</v>
      </c>
      <c r="V116" s="20" t="s">
        <v>1765</v>
      </c>
      <c r="W116" s="26" t="s">
        <v>36</v>
      </c>
      <c r="X116" s="27" t="s">
        <v>36</v>
      </c>
      <c r="Y116" s="21" t="s">
        <v>1773</v>
      </c>
      <c r="Z116" s="21" t="s">
        <v>1776</v>
      </c>
      <c r="AA116" s="24" t="s">
        <v>36</v>
      </c>
      <c r="AB116" s="21" t="s">
        <v>1754</v>
      </c>
      <c r="AC116" s="21" t="s">
        <v>1849</v>
      </c>
      <c r="AD116" s="23" t="s">
        <v>36</v>
      </c>
      <c r="AE116" s="21" t="s">
        <v>719</v>
      </c>
      <c r="AF116" s="21" t="s">
        <v>1795</v>
      </c>
      <c r="AG116" s="23" t="s">
        <v>36</v>
      </c>
      <c r="AH116" s="25" t="s">
        <v>1950</v>
      </c>
      <c r="AI116" s="27" t="s">
        <v>36</v>
      </c>
      <c r="AJ116" s="23" t="s">
        <v>36</v>
      </c>
      <c r="AK116" s="21" t="s">
        <v>1253</v>
      </c>
      <c r="AL116" s="21" t="s">
        <v>1254</v>
      </c>
      <c r="AM116" s="37" t="s">
        <v>36</v>
      </c>
      <c r="AN116" s="38" t="s">
        <v>36</v>
      </c>
    </row>
    <row r="117" spans="1:40" x14ac:dyDescent="0.45">
      <c r="A117" s="32">
        <v>28.132636111111111</v>
      </c>
      <c r="B117" s="33">
        <v>-80.618044444444436</v>
      </c>
      <c r="C117" s="20" t="s">
        <v>77</v>
      </c>
      <c r="D117" s="20" t="s">
        <v>78</v>
      </c>
      <c r="E117" s="21" t="s">
        <v>79</v>
      </c>
      <c r="F117" s="20" t="s">
        <v>72</v>
      </c>
      <c r="G117" s="21" t="s">
        <v>36</v>
      </c>
      <c r="H117" s="22"/>
      <c r="I117" s="45"/>
      <c r="J117" s="47"/>
      <c r="K117" s="22"/>
      <c r="L117" s="23">
        <v>700184</v>
      </c>
      <c r="M117" s="24">
        <v>1</v>
      </c>
      <c r="N117" s="25" t="s">
        <v>78</v>
      </c>
      <c r="O117" s="25" t="s">
        <v>1362</v>
      </c>
      <c r="P117" s="26" t="s">
        <v>2047</v>
      </c>
      <c r="Q117" s="20" t="s">
        <v>1484</v>
      </c>
      <c r="R117" s="21" t="s">
        <v>1618</v>
      </c>
      <c r="S117" s="26" t="s">
        <v>2048</v>
      </c>
      <c r="T117" s="21" t="s">
        <v>1741</v>
      </c>
      <c r="U117" s="27" t="s">
        <v>1968</v>
      </c>
      <c r="V117" s="20" t="s">
        <v>1745</v>
      </c>
      <c r="W117" s="26" t="s">
        <v>1971</v>
      </c>
      <c r="X117" s="27" t="s">
        <v>2271</v>
      </c>
      <c r="Y117" s="21" t="s">
        <v>1773</v>
      </c>
      <c r="Z117" s="21" t="s">
        <v>1774</v>
      </c>
      <c r="AA117" s="24" t="s">
        <v>1961</v>
      </c>
      <c r="AB117" s="21" t="s">
        <v>1754</v>
      </c>
      <c r="AC117" s="21" t="s">
        <v>1790</v>
      </c>
      <c r="AD117" s="23">
        <v>115.2</v>
      </c>
      <c r="AE117" s="21" t="s">
        <v>1804</v>
      </c>
      <c r="AF117" s="21" t="s">
        <v>1795</v>
      </c>
      <c r="AG117" s="23">
        <v>64.900000000000006</v>
      </c>
      <c r="AH117" s="25" t="s">
        <v>1903</v>
      </c>
      <c r="AI117" s="27" t="s">
        <v>1962</v>
      </c>
      <c r="AJ117" s="23">
        <v>1988</v>
      </c>
      <c r="AK117" s="21" t="s">
        <v>823</v>
      </c>
      <c r="AL117" s="21" t="s">
        <v>824</v>
      </c>
      <c r="AM117" s="37">
        <v>28.132760000000001</v>
      </c>
      <c r="AN117" s="38">
        <v>-80.617419999999996</v>
      </c>
    </row>
    <row r="118" spans="1:40" x14ac:dyDescent="0.45">
      <c r="A118" s="32">
        <v>28.137427777777777</v>
      </c>
      <c r="B118" s="33">
        <v>-80.602441666666664</v>
      </c>
      <c r="C118" s="20" t="s">
        <v>127</v>
      </c>
      <c r="D118" s="20" t="s">
        <v>128</v>
      </c>
      <c r="E118" s="21" t="s">
        <v>79</v>
      </c>
      <c r="F118" s="20" t="s">
        <v>123</v>
      </c>
      <c r="G118" s="21" t="s">
        <v>36</v>
      </c>
      <c r="H118" s="22"/>
      <c r="I118" s="45"/>
      <c r="J118" s="47"/>
      <c r="K118" s="22"/>
      <c r="L118" s="23">
        <v>700183</v>
      </c>
      <c r="M118" s="24">
        <v>0</v>
      </c>
      <c r="N118" s="25" t="s">
        <v>128</v>
      </c>
      <c r="O118" s="25" t="s">
        <v>1372</v>
      </c>
      <c r="P118" s="26" t="s">
        <v>2047</v>
      </c>
      <c r="Q118" s="20" t="s">
        <v>1494</v>
      </c>
      <c r="R118" s="21" t="s">
        <v>1632</v>
      </c>
      <c r="S118" s="26" t="s">
        <v>2045</v>
      </c>
      <c r="T118" s="21" t="s">
        <v>1741</v>
      </c>
      <c r="U118" s="27" t="s">
        <v>1968</v>
      </c>
      <c r="V118" s="20" t="s">
        <v>1745</v>
      </c>
      <c r="W118" s="26" t="s">
        <v>1971</v>
      </c>
      <c r="X118" s="27" t="s">
        <v>2270</v>
      </c>
      <c r="Y118" s="21" t="s">
        <v>1773</v>
      </c>
      <c r="Z118" s="21" t="s">
        <v>1774</v>
      </c>
      <c r="AA118" s="24" t="s">
        <v>1961</v>
      </c>
      <c r="AB118" s="21" t="s">
        <v>1754</v>
      </c>
      <c r="AC118" s="21" t="s">
        <v>1799</v>
      </c>
      <c r="AD118" s="23">
        <v>0</v>
      </c>
      <c r="AE118" s="21" t="s">
        <v>719</v>
      </c>
      <c r="AF118" s="21" t="s">
        <v>1795</v>
      </c>
      <c r="AG118" s="23">
        <v>0</v>
      </c>
      <c r="AH118" s="25" t="s">
        <v>1903</v>
      </c>
      <c r="AI118" s="27" t="s">
        <v>1962</v>
      </c>
      <c r="AJ118" s="23">
        <v>1988</v>
      </c>
      <c r="AK118" s="21" t="s">
        <v>855</v>
      </c>
      <c r="AL118" s="21" t="s">
        <v>856</v>
      </c>
      <c r="AM118" s="37">
        <v>28.13749</v>
      </c>
      <c r="AN118" s="38">
        <v>-80.602130000000002</v>
      </c>
    </row>
    <row r="119" spans="1:40" x14ac:dyDescent="0.45">
      <c r="A119" s="32">
        <v>30.287588888888891</v>
      </c>
      <c r="B119" s="33">
        <v>-81.570252777777768</v>
      </c>
      <c r="C119" s="20" t="s">
        <v>223</v>
      </c>
      <c r="D119" s="20" t="s">
        <v>224</v>
      </c>
      <c r="E119" s="21" t="s">
        <v>225</v>
      </c>
      <c r="F119" s="20" t="s">
        <v>36</v>
      </c>
      <c r="G119" s="21" t="s">
        <v>36</v>
      </c>
      <c r="H119" s="22"/>
      <c r="I119" s="45"/>
      <c r="J119" s="47"/>
      <c r="K119" s="22"/>
      <c r="L119" s="23">
        <v>720066</v>
      </c>
      <c r="M119" s="24">
        <v>1</v>
      </c>
      <c r="N119" s="25" t="s">
        <v>224</v>
      </c>
      <c r="O119" s="25" t="s">
        <v>1390</v>
      </c>
      <c r="P119" s="26" t="s">
        <v>2101</v>
      </c>
      <c r="Q119" s="20" t="s">
        <v>1511</v>
      </c>
      <c r="R119" s="21" t="s">
        <v>1647</v>
      </c>
      <c r="S119" s="26" t="s">
        <v>2090</v>
      </c>
      <c r="T119" s="21" t="s">
        <v>1741</v>
      </c>
      <c r="U119" s="27" t="s">
        <v>1968</v>
      </c>
      <c r="V119" s="20" t="s">
        <v>1748</v>
      </c>
      <c r="W119" s="26" t="s">
        <v>1973</v>
      </c>
      <c r="X119" s="27" t="s">
        <v>2310</v>
      </c>
      <c r="Y119" s="21" t="s">
        <v>1773</v>
      </c>
      <c r="Z119" s="21" t="s">
        <v>1774</v>
      </c>
      <c r="AA119" s="24" t="s">
        <v>1774</v>
      </c>
      <c r="AB119" s="21" t="s">
        <v>1754</v>
      </c>
      <c r="AC119" s="21" t="s">
        <v>1819</v>
      </c>
      <c r="AD119" s="23">
        <v>28.9</v>
      </c>
      <c r="AE119" s="21" t="s">
        <v>1800</v>
      </c>
      <c r="AF119" s="21" t="s">
        <v>1795</v>
      </c>
      <c r="AG119" s="23">
        <v>6.5</v>
      </c>
      <c r="AH119" s="25" t="s">
        <v>1900</v>
      </c>
      <c r="AI119" s="27" t="s">
        <v>1962</v>
      </c>
      <c r="AJ119" s="23">
        <v>1948</v>
      </c>
      <c r="AK119" s="21" t="s">
        <v>917</v>
      </c>
      <c r="AL119" s="21" t="s">
        <v>918</v>
      </c>
      <c r="AM119" s="37">
        <v>30.287500000000001</v>
      </c>
      <c r="AN119" s="38">
        <v>-81.570269999999994</v>
      </c>
    </row>
    <row r="120" spans="1:40" x14ac:dyDescent="0.45">
      <c r="A120" s="32">
        <v>28.736388888888889</v>
      </c>
      <c r="B120" s="33">
        <v>-80.754722222222227</v>
      </c>
      <c r="C120" s="20" t="s">
        <v>38</v>
      </c>
      <c r="D120" s="20" t="s">
        <v>39</v>
      </c>
      <c r="E120" s="21" t="s">
        <v>40</v>
      </c>
      <c r="F120" s="20" t="s">
        <v>29</v>
      </c>
      <c r="G120" s="21" t="s">
        <v>36</v>
      </c>
      <c r="H120" s="22"/>
      <c r="I120" s="45"/>
      <c r="J120" s="47"/>
      <c r="K120" s="22"/>
      <c r="L120" s="23">
        <v>703004</v>
      </c>
      <c r="M120" s="24">
        <v>1</v>
      </c>
      <c r="N120" s="25" t="s">
        <v>39</v>
      </c>
      <c r="O120" s="25" t="s">
        <v>1354</v>
      </c>
      <c r="P120" s="26" t="s">
        <v>2055</v>
      </c>
      <c r="Q120" s="20" t="s">
        <v>1483</v>
      </c>
      <c r="R120" s="21" t="s">
        <v>1608</v>
      </c>
      <c r="S120" s="26" t="s">
        <v>2054</v>
      </c>
      <c r="T120" s="21" t="s">
        <v>1741</v>
      </c>
      <c r="U120" s="27" t="s">
        <v>1968</v>
      </c>
      <c r="V120" s="20" t="s">
        <v>1745</v>
      </c>
      <c r="W120" s="26" t="s">
        <v>1971</v>
      </c>
      <c r="X120" s="27" t="s">
        <v>2282</v>
      </c>
      <c r="Y120" s="21" t="s">
        <v>1775</v>
      </c>
      <c r="Z120" s="21" t="s">
        <v>1774</v>
      </c>
      <c r="AA120" s="24" t="s">
        <v>1774</v>
      </c>
      <c r="AB120" s="21" t="s">
        <v>1754</v>
      </c>
      <c r="AC120" s="21" t="s">
        <v>1786</v>
      </c>
      <c r="AD120" s="23">
        <v>96.1</v>
      </c>
      <c r="AE120" s="21" t="s">
        <v>1819</v>
      </c>
      <c r="AF120" s="21" t="s">
        <v>1795</v>
      </c>
      <c r="AG120" s="23">
        <v>20</v>
      </c>
      <c r="AH120" s="25" t="s">
        <v>1902</v>
      </c>
      <c r="AI120" s="27" t="s">
        <v>1967</v>
      </c>
      <c r="AJ120" s="23">
        <v>1965</v>
      </c>
      <c r="AK120" s="21" t="s">
        <v>794</v>
      </c>
      <c r="AL120" s="21" t="s">
        <v>795</v>
      </c>
      <c r="AM120" s="37">
        <v>28.736370000000001</v>
      </c>
      <c r="AN120" s="38">
        <v>-80.754660000000001</v>
      </c>
    </row>
    <row r="121" spans="1:40" x14ac:dyDescent="0.45">
      <c r="A121" s="32">
        <v>30.628891666666668</v>
      </c>
      <c r="B121" s="33">
        <v>-81.484438888888889</v>
      </c>
      <c r="C121" s="20" t="s">
        <v>548</v>
      </c>
      <c r="D121" s="20" t="s">
        <v>549</v>
      </c>
      <c r="E121" s="21" t="s">
        <v>550</v>
      </c>
      <c r="F121" s="20" t="s">
        <v>29</v>
      </c>
      <c r="G121" s="21" t="s">
        <v>36</v>
      </c>
      <c r="H121" s="22"/>
      <c r="I121" s="45"/>
      <c r="J121" s="47"/>
      <c r="K121" s="22"/>
      <c r="L121" s="23"/>
      <c r="M121" s="24">
        <v>1</v>
      </c>
      <c r="N121" s="25" t="s">
        <v>549</v>
      </c>
      <c r="O121" s="25" t="s">
        <v>1442</v>
      </c>
      <c r="P121" s="26" t="s">
        <v>36</v>
      </c>
      <c r="Q121" s="20" t="s">
        <v>1572</v>
      </c>
      <c r="R121" s="21" t="s">
        <v>1705</v>
      </c>
      <c r="S121" s="26" t="s">
        <v>36</v>
      </c>
      <c r="T121" s="21" t="s">
        <v>1741</v>
      </c>
      <c r="U121" s="27" t="s">
        <v>36</v>
      </c>
      <c r="V121" s="20" t="s">
        <v>1759</v>
      </c>
      <c r="W121" s="26" t="s">
        <v>36</v>
      </c>
      <c r="X121" s="27" t="s">
        <v>36</v>
      </c>
      <c r="Y121" s="21" t="s">
        <v>1778</v>
      </c>
      <c r="Z121" s="21" t="s">
        <v>1776</v>
      </c>
      <c r="AA121" s="24" t="s">
        <v>36</v>
      </c>
      <c r="AB121" s="21" t="s">
        <v>1754</v>
      </c>
      <c r="AC121" s="21" t="s">
        <v>1786</v>
      </c>
      <c r="AD121" s="23" t="s">
        <v>36</v>
      </c>
      <c r="AE121" s="21" t="s">
        <v>719</v>
      </c>
      <c r="AF121" s="21" t="s">
        <v>1795</v>
      </c>
      <c r="AG121" s="23" t="s">
        <v>36</v>
      </c>
      <c r="AH121" s="25" t="s">
        <v>1913</v>
      </c>
      <c r="AI121" s="27" t="s">
        <v>36</v>
      </c>
      <c r="AJ121" s="23" t="s">
        <v>36</v>
      </c>
      <c r="AK121" s="21" t="s">
        <v>1172</v>
      </c>
      <c r="AL121" s="21" t="s">
        <v>1173</v>
      </c>
      <c r="AM121" s="37" t="s">
        <v>36</v>
      </c>
      <c r="AN121" s="38" t="s">
        <v>36</v>
      </c>
    </row>
    <row r="122" spans="1:40" x14ac:dyDescent="0.45">
      <c r="A122" s="32">
        <v>29.2165</v>
      </c>
      <c r="B122" s="33">
        <v>-81.015269444444442</v>
      </c>
      <c r="C122" s="20" t="s">
        <v>684</v>
      </c>
      <c r="D122" s="20" t="s">
        <v>685</v>
      </c>
      <c r="E122" s="21" t="s">
        <v>686</v>
      </c>
      <c r="F122" s="20" t="s">
        <v>29</v>
      </c>
      <c r="G122" s="21" t="s">
        <v>44</v>
      </c>
      <c r="H122" s="22"/>
      <c r="I122" s="45"/>
      <c r="J122" s="47"/>
      <c r="K122" s="22"/>
      <c r="L122" s="23">
        <v>790188</v>
      </c>
      <c r="M122" s="24">
        <v>1</v>
      </c>
      <c r="N122" s="25" t="s">
        <v>685</v>
      </c>
      <c r="O122" s="25" t="s">
        <v>1466</v>
      </c>
      <c r="P122" s="26" t="s">
        <v>2219</v>
      </c>
      <c r="Q122" s="20" t="s">
        <v>1594</v>
      </c>
      <c r="R122" s="21" t="s">
        <v>1726</v>
      </c>
      <c r="S122" s="26" t="s">
        <v>2221</v>
      </c>
      <c r="T122" s="21" t="s">
        <v>1741</v>
      </c>
      <c r="U122" s="27" t="s">
        <v>1968</v>
      </c>
      <c r="V122" s="20" t="s">
        <v>1769</v>
      </c>
      <c r="W122" s="26" t="s">
        <v>1979</v>
      </c>
      <c r="X122" s="27" t="s">
        <v>2430</v>
      </c>
      <c r="Y122" s="21" t="s">
        <v>1773</v>
      </c>
      <c r="Z122" s="21" t="s">
        <v>1774</v>
      </c>
      <c r="AA122" s="24" t="s">
        <v>1961</v>
      </c>
      <c r="AB122" s="21" t="s">
        <v>1754</v>
      </c>
      <c r="AC122" s="21" t="s">
        <v>1791</v>
      </c>
      <c r="AD122" s="23">
        <v>125</v>
      </c>
      <c r="AE122" s="21" t="s">
        <v>1804</v>
      </c>
      <c r="AF122" s="21" t="s">
        <v>1795</v>
      </c>
      <c r="AG122" s="23">
        <v>65.2</v>
      </c>
      <c r="AH122" s="25" t="s">
        <v>1903</v>
      </c>
      <c r="AI122" s="27" t="s">
        <v>1962</v>
      </c>
      <c r="AJ122" s="23">
        <v>2001</v>
      </c>
      <c r="AK122" s="21" t="s">
        <v>1273</v>
      </c>
      <c r="AL122" s="21" t="s">
        <v>1274</v>
      </c>
      <c r="AM122" s="37">
        <v>29.21574</v>
      </c>
      <c r="AN122" s="38">
        <v>-81.015789999999996</v>
      </c>
    </row>
    <row r="123" spans="1:40" x14ac:dyDescent="0.45">
      <c r="A123" s="32">
        <v>29.216625000000001</v>
      </c>
      <c r="B123" s="33">
        <v>-81.015361111111105</v>
      </c>
      <c r="C123" s="20" t="s">
        <v>687</v>
      </c>
      <c r="D123" s="20" t="s">
        <v>685</v>
      </c>
      <c r="E123" s="21" t="s">
        <v>686</v>
      </c>
      <c r="F123" s="20" t="s">
        <v>29</v>
      </c>
      <c r="G123" s="21" t="s">
        <v>46</v>
      </c>
      <c r="H123" s="22"/>
      <c r="I123" s="45"/>
      <c r="J123" s="47"/>
      <c r="K123" s="22"/>
      <c r="L123" s="23">
        <v>790187</v>
      </c>
      <c r="M123" s="24">
        <v>1</v>
      </c>
      <c r="N123" s="25" t="s">
        <v>685</v>
      </c>
      <c r="O123" s="25" t="s">
        <v>1466</v>
      </c>
      <c r="P123" s="26" t="s">
        <v>1987</v>
      </c>
      <c r="Q123" s="20" t="s">
        <v>1594</v>
      </c>
      <c r="R123" s="21" t="s">
        <v>1726</v>
      </c>
      <c r="S123" s="26" t="s">
        <v>2221</v>
      </c>
      <c r="T123" s="21" t="s">
        <v>1741</v>
      </c>
      <c r="U123" s="27" t="s">
        <v>1968</v>
      </c>
      <c r="V123" s="20" t="s">
        <v>1769</v>
      </c>
      <c r="W123" s="26" t="s">
        <v>1979</v>
      </c>
      <c r="X123" s="27" t="s">
        <v>2429</v>
      </c>
      <c r="Y123" s="21" t="s">
        <v>1773</v>
      </c>
      <c r="Z123" s="21" t="s">
        <v>1774</v>
      </c>
      <c r="AA123" s="24" t="s">
        <v>1961</v>
      </c>
      <c r="AB123" s="21" t="s">
        <v>1754</v>
      </c>
      <c r="AC123" s="21" t="s">
        <v>1791</v>
      </c>
      <c r="AD123" s="23">
        <v>125</v>
      </c>
      <c r="AE123" s="21" t="s">
        <v>1804</v>
      </c>
      <c r="AF123" s="21" t="s">
        <v>1795</v>
      </c>
      <c r="AG123" s="23">
        <v>65.2</v>
      </c>
      <c r="AH123" s="25" t="s">
        <v>1903</v>
      </c>
      <c r="AI123" s="27" t="s">
        <v>1962</v>
      </c>
      <c r="AJ123" s="23">
        <v>2001</v>
      </c>
      <c r="AK123" s="21" t="s">
        <v>1275</v>
      </c>
      <c r="AL123" s="21" t="s">
        <v>1276</v>
      </c>
      <c r="AM123" s="37">
        <v>29.215800000000002</v>
      </c>
      <c r="AN123" s="38">
        <v>-81.015969999999996</v>
      </c>
    </row>
    <row r="124" spans="1:40" x14ac:dyDescent="0.45">
      <c r="A124" s="32">
        <v>30.216305555555554</v>
      </c>
      <c r="B124" s="33">
        <v>-81.617361111111109</v>
      </c>
      <c r="C124" s="20" t="s">
        <v>282</v>
      </c>
      <c r="D124" s="20" t="s">
        <v>283</v>
      </c>
      <c r="E124" s="21" t="s">
        <v>284</v>
      </c>
      <c r="F124" s="20" t="s">
        <v>36</v>
      </c>
      <c r="G124" s="21" t="s">
        <v>30</v>
      </c>
      <c r="H124" s="22"/>
      <c r="I124" s="45"/>
      <c r="J124" s="47"/>
      <c r="K124" s="22"/>
      <c r="L124" s="23">
        <v>720271</v>
      </c>
      <c r="M124" s="24">
        <v>1</v>
      </c>
      <c r="N124" s="25" t="s">
        <v>283</v>
      </c>
      <c r="O124" s="25" t="s">
        <v>283</v>
      </c>
      <c r="P124" s="26" t="s">
        <v>2125</v>
      </c>
      <c r="Q124" s="20" t="s">
        <v>1524</v>
      </c>
      <c r="R124" s="21" t="s">
        <v>1643</v>
      </c>
      <c r="S124" s="26" t="s">
        <v>2082</v>
      </c>
      <c r="T124" s="21" t="s">
        <v>1741</v>
      </c>
      <c r="U124" s="27" t="s">
        <v>1968</v>
      </c>
      <c r="V124" s="20" t="s">
        <v>1748</v>
      </c>
      <c r="W124" s="26" t="s">
        <v>1973</v>
      </c>
      <c r="X124" s="27" t="s">
        <v>2297</v>
      </c>
      <c r="Y124" s="21" t="s">
        <v>1773</v>
      </c>
      <c r="Z124" s="21" t="s">
        <v>1774</v>
      </c>
      <c r="AA124" s="24" t="s">
        <v>1961</v>
      </c>
      <c r="AB124" s="21" t="s">
        <v>1754</v>
      </c>
      <c r="AC124" s="21" t="s">
        <v>1820</v>
      </c>
      <c r="AD124" s="23">
        <v>34.1</v>
      </c>
      <c r="AE124" s="21" t="s">
        <v>1839</v>
      </c>
      <c r="AF124" s="21" t="s">
        <v>1821</v>
      </c>
      <c r="AG124" s="23">
        <v>11.8</v>
      </c>
      <c r="AH124" s="25" t="s">
        <v>1900</v>
      </c>
      <c r="AI124" s="27" t="s">
        <v>1962</v>
      </c>
      <c r="AJ124" s="23">
        <v>1967</v>
      </c>
      <c r="AK124" s="21" t="s">
        <v>966</v>
      </c>
      <c r="AL124" s="21" t="s">
        <v>967</v>
      </c>
      <c r="AM124" s="37">
        <v>30.2163</v>
      </c>
      <c r="AN124" s="38">
        <v>-81.617360000000005</v>
      </c>
    </row>
    <row r="125" spans="1:40" x14ac:dyDescent="0.45">
      <c r="A125" s="32">
        <v>30.216249999999999</v>
      </c>
      <c r="B125" s="33">
        <v>-81.617511111111099</v>
      </c>
      <c r="C125" s="20" t="s">
        <v>285</v>
      </c>
      <c r="D125" s="20" t="s">
        <v>283</v>
      </c>
      <c r="E125" s="21" t="s">
        <v>284</v>
      </c>
      <c r="F125" s="20" t="s">
        <v>36</v>
      </c>
      <c r="G125" s="21" t="s">
        <v>32</v>
      </c>
      <c r="H125" s="22"/>
      <c r="I125" s="45"/>
      <c r="J125" s="47"/>
      <c r="K125" s="22"/>
      <c r="L125" s="23">
        <v>720270</v>
      </c>
      <c r="M125" s="24">
        <v>0</v>
      </c>
      <c r="N125" s="25" t="s">
        <v>283</v>
      </c>
      <c r="O125" s="25" t="s">
        <v>283</v>
      </c>
      <c r="P125" s="26" t="s">
        <v>36</v>
      </c>
      <c r="Q125" s="20" t="s">
        <v>1524</v>
      </c>
      <c r="R125" s="21" t="s">
        <v>1643</v>
      </c>
      <c r="S125" s="26" t="s">
        <v>36</v>
      </c>
      <c r="T125" s="21" t="s">
        <v>1741</v>
      </c>
      <c r="U125" s="27" t="s">
        <v>36</v>
      </c>
      <c r="V125" s="20" t="s">
        <v>1748</v>
      </c>
      <c r="W125" s="26" t="s">
        <v>36</v>
      </c>
      <c r="X125" s="27" t="s">
        <v>36</v>
      </c>
      <c r="Y125" s="21" t="s">
        <v>1773</v>
      </c>
      <c r="Z125" s="21" t="s">
        <v>1774</v>
      </c>
      <c r="AA125" s="24" t="s">
        <v>36</v>
      </c>
      <c r="AB125" s="21" t="s">
        <v>1754</v>
      </c>
      <c r="AC125" s="21" t="s">
        <v>1820</v>
      </c>
      <c r="AD125" s="23" t="s">
        <v>36</v>
      </c>
      <c r="AE125" s="21" t="s">
        <v>1839</v>
      </c>
      <c r="AF125" s="21" t="s">
        <v>1821</v>
      </c>
      <c r="AG125" s="23" t="s">
        <v>36</v>
      </c>
      <c r="AH125" s="25" t="s">
        <v>1900</v>
      </c>
      <c r="AI125" s="27" t="s">
        <v>36</v>
      </c>
      <c r="AJ125" s="23" t="s">
        <v>36</v>
      </c>
      <c r="AK125" s="21" t="s">
        <v>968</v>
      </c>
      <c r="AL125" s="21" t="s">
        <v>969</v>
      </c>
      <c r="AM125" s="37" t="s">
        <v>36</v>
      </c>
      <c r="AN125" s="38" t="s">
        <v>36</v>
      </c>
    </row>
    <row r="126" spans="1:40" x14ac:dyDescent="0.45">
      <c r="A126" s="32">
        <v>30.273233333333334</v>
      </c>
      <c r="B126" s="33">
        <v>-81.733227777777785</v>
      </c>
      <c r="C126" s="20" t="s">
        <v>252</v>
      </c>
      <c r="D126" s="20" t="s">
        <v>253</v>
      </c>
      <c r="E126" s="21" t="s">
        <v>254</v>
      </c>
      <c r="F126" s="20" t="s">
        <v>36</v>
      </c>
      <c r="G126" s="21" t="s">
        <v>30</v>
      </c>
      <c r="H126" s="22"/>
      <c r="I126" s="45"/>
      <c r="J126" s="47"/>
      <c r="K126" s="22"/>
      <c r="L126" s="23">
        <v>720326</v>
      </c>
      <c r="M126" s="24">
        <v>1</v>
      </c>
      <c r="N126" s="25" t="s">
        <v>253</v>
      </c>
      <c r="O126" s="25" t="s">
        <v>1393</v>
      </c>
      <c r="P126" s="26" t="s">
        <v>2064</v>
      </c>
      <c r="Q126" s="20" t="s">
        <v>1517</v>
      </c>
      <c r="R126" s="21" t="s">
        <v>1614</v>
      </c>
      <c r="S126" s="26" t="s">
        <v>2113</v>
      </c>
      <c r="T126" s="21" t="s">
        <v>1741</v>
      </c>
      <c r="U126" s="27" t="s">
        <v>1968</v>
      </c>
      <c r="V126" s="20" t="s">
        <v>1748</v>
      </c>
      <c r="W126" s="26" t="s">
        <v>1973</v>
      </c>
      <c r="X126" s="27" t="s">
        <v>2321</v>
      </c>
      <c r="Y126" s="21" t="s">
        <v>1773</v>
      </c>
      <c r="Z126" s="21" t="s">
        <v>1774</v>
      </c>
      <c r="AA126" s="24" t="s">
        <v>1961</v>
      </c>
      <c r="AB126" s="21" t="s">
        <v>1754</v>
      </c>
      <c r="AC126" s="21" t="s">
        <v>1814</v>
      </c>
      <c r="AD126" s="23">
        <v>31.5</v>
      </c>
      <c r="AE126" s="21" t="s">
        <v>1841</v>
      </c>
      <c r="AF126" s="21" t="s">
        <v>1831</v>
      </c>
      <c r="AG126" s="23">
        <v>15.4</v>
      </c>
      <c r="AH126" s="25" t="s">
        <v>1900</v>
      </c>
      <c r="AI126" s="27" t="s">
        <v>1962</v>
      </c>
      <c r="AJ126" s="23">
        <v>1967</v>
      </c>
      <c r="AK126" s="21" t="s">
        <v>940</v>
      </c>
      <c r="AL126" s="21" t="s">
        <v>941</v>
      </c>
      <c r="AM126" s="37">
        <v>30.273119999999999</v>
      </c>
      <c r="AN126" s="38">
        <v>-81.733310000000003</v>
      </c>
    </row>
    <row r="127" spans="1:40" x14ac:dyDescent="0.45">
      <c r="A127" s="32">
        <v>30.273330555555553</v>
      </c>
      <c r="B127" s="33">
        <v>-81.733363888888888</v>
      </c>
      <c r="C127" s="20" t="s">
        <v>255</v>
      </c>
      <c r="D127" s="20" t="s">
        <v>253</v>
      </c>
      <c r="E127" s="21" t="s">
        <v>254</v>
      </c>
      <c r="F127" s="20" t="s">
        <v>36</v>
      </c>
      <c r="G127" s="21" t="s">
        <v>32</v>
      </c>
      <c r="H127" s="22"/>
      <c r="I127" s="45"/>
      <c r="J127" s="47"/>
      <c r="K127" s="22"/>
      <c r="L127" s="23">
        <v>720670</v>
      </c>
      <c r="M127" s="24">
        <v>1</v>
      </c>
      <c r="N127" s="25" t="s">
        <v>253</v>
      </c>
      <c r="O127" s="25" t="s">
        <v>1393</v>
      </c>
      <c r="P127" s="26" t="s">
        <v>2152</v>
      </c>
      <c r="Q127" s="20" t="s">
        <v>1517</v>
      </c>
      <c r="R127" s="21" t="s">
        <v>1614</v>
      </c>
      <c r="S127" s="26" t="s">
        <v>2113</v>
      </c>
      <c r="T127" s="21" t="s">
        <v>1741</v>
      </c>
      <c r="U127" s="27" t="s">
        <v>1968</v>
      </c>
      <c r="V127" s="20" t="s">
        <v>1748</v>
      </c>
      <c r="W127" s="26" t="s">
        <v>1973</v>
      </c>
      <c r="X127" s="27" t="s">
        <v>2344</v>
      </c>
      <c r="Y127" s="21" t="s">
        <v>1773</v>
      </c>
      <c r="Z127" s="21" t="s">
        <v>1774</v>
      </c>
      <c r="AA127" s="24" t="s">
        <v>1961</v>
      </c>
      <c r="AB127" s="21" t="s">
        <v>1754</v>
      </c>
      <c r="AC127" s="21" t="s">
        <v>1814</v>
      </c>
      <c r="AD127" s="23">
        <v>31.5</v>
      </c>
      <c r="AE127" s="21" t="s">
        <v>1841</v>
      </c>
      <c r="AF127" s="21" t="s">
        <v>1831</v>
      </c>
      <c r="AG127" s="23">
        <v>15.4</v>
      </c>
      <c r="AH127" s="25" t="s">
        <v>1900</v>
      </c>
      <c r="AI127" s="27" t="s">
        <v>1962</v>
      </c>
      <c r="AJ127" s="23">
        <v>2002</v>
      </c>
      <c r="AK127" s="21" t="s">
        <v>942</v>
      </c>
      <c r="AL127" s="21" t="s">
        <v>943</v>
      </c>
      <c r="AM127" s="37">
        <v>30.273050000000001</v>
      </c>
      <c r="AN127" s="38">
        <v>-81.733609999999999</v>
      </c>
    </row>
    <row r="128" spans="1:40" x14ac:dyDescent="0.45">
      <c r="A128" s="32">
        <v>29.230277777777776</v>
      </c>
      <c r="B128" s="33">
        <v>-81.022350000000003</v>
      </c>
      <c r="C128" s="20" t="s">
        <v>688</v>
      </c>
      <c r="D128" s="20" t="s">
        <v>689</v>
      </c>
      <c r="E128" s="21" t="s">
        <v>690</v>
      </c>
      <c r="F128" s="20" t="s">
        <v>29</v>
      </c>
      <c r="G128" s="21" t="s">
        <v>44</v>
      </c>
      <c r="H128" s="22"/>
      <c r="I128" s="45"/>
      <c r="J128" s="47"/>
      <c r="K128" s="22"/>
      <c r="L128" s="23">
        <v>790175</v>
      </c>
      <c r="M128" s="24">
        <v>1</v>
      </c>
      <c r="N128" s="25" t="s">
        <v>689</v>
      </c>
      <c r="O128" s="25" t="s">
        <v>1467</v>
      </c>
      <c r="P128" s="26" t="s">
        <v>2233</v>
      </c>
      <c r="Q128" s="20" t="s">
        <v>1594</v>
      </c>
      <c r="R128" s="21" t="s">
        <v>1727</v>
      </c>
      <c r="S128" s="26" t="s">
        <v>2223</v>
      </c>
      <c r="T128" s="21" t="s">
        <v>1741</v>
      </c>
      <c r="U128" s="27" t="s">
        <v>1968</v>
      </c>
      <c r="V128" s="20" t="s">
        <v>1769</v>
      </c>
      <c r="W128" s="26" t="s">
        <v>1979</v>
      </c>
      <c r="X128" s="27" t="s">
        <v>2425</v>
      </c>
      <c r="Y128" s="21" t="s">
        <v>1773</v>
      </c>
      <c r="Z128" s="21" t="s">
        <v>1774</v>
      </c>
      <c r="AA128" s="24" t="s">
        <v>1961</v>
      </c>
      <c r="AB128" s="21" t="s">
        <v>1754</v>
      </c>
      <c r="AC128" s="21" t="s">
        <v>1791</v>
      </c>
      <c r="AD128" s="23">
        <v>124.7</v>
      </c>
      <c r="AE128" s="21" t="s">
        <v>1804</v>
      </c>
      <c r="AF128" s="21" t="s">
        <v>1795</v>
      </c>
      <c r="AG128" s="23">
        <v>64.900000000000006</v>
      </c>
      <c r="AH128" s="25" t="s">
        <v>1903</v>
      </c>
      <c r="AI128" s="27" t="s">
        <v>1962</v>
      </c>
      <c r="AJ128" s="23">
        <v>1997</v>
      </c>
      <c r="AK128" s="21" t="s">
        <v>1277</v>
      </c>
      <c r="AL128" s="21" t="s">
        <v>1278</v>
      </c>
      <c r="AM128" s="37">
        <v>29.230319999999999</v>
      </c>
      <c r="AN128" s="38">
        <v>-81.021810000000002</v>
      </c>
    </row>
    <row r="129" spans="1:40" x14ac:dyDescent="0.45">
      <c r="A129" s="32">
        <v>29.231155555555553</v>
      </c>
      <c r="B129" s="33">
        <v>-81.022816666666671</v>
      </c>
      <c r="C129" s="20" t="s">
        <v>691</v>
      </c>
      <c r="D129" s="20" t="s">
        <v>689</v>
      </c>
      <c r="E129" s="21" t="s">
        <v>690</v>
      </c>
      <c r="F129" s="20" t="s">
        <v>29</v>
      </c>
      <c r="G129" s="21" t="s">
        <v>46</v>
      </c>
      <c r="H129" s="22"/>
      <c r="I129" s="45"/>
      <c r="J129" s="47"/>
      <c r="K129" s="22"/>
      <c r="L129" s="23">
        <v>790174</v>
      </c>
      <c r="M129" s="24">
        <v>1</v>
      </c>
      <c r="N129" s="25" t="s">
        <v>689</v>
      </c>
      <c r="O129" s="25" t="s">
        <v>1467</v>
      </c>
      <c r="P129" s="26" t="s">
        <v>2232</v>
      </c>
      <c r="Q129" s="20" t="s">
        <v>1594</v>
      </c>
      <c r="R129" s="21" t="s">
        <v>1727</v>
      </c>
      <c r="S129" s="26" t="s">
        <v>2223</v>
      </c>
      <c r="T129" s="21" t="s">
        <v>1741</v>
      </c>
      <c r="U129" s="27" t="s">
        <v>1968</v>
      </c>
      <c r="V129" s="20" t="s">
        <v>1769</v>
      </c>
      <c r="W129" s="26" t="s">
        <v>1979</v>
      </c>
      <c r="X129" s="27" t="s">
        <v>2424</v>
      </c>
      <c r="Y129" s="21" t="s">
        <v>1773</v>
      </c>
      <c r="Z129" s="21" t="s">
        <v>1774</v>
      </c>
      <c r="AA129" s="24" t="s">
        <v>1961</v>
      </c>
      <c r="AB129" s="21" t="s">
        <v>1754</v>
      </c>
      <c r="AC129" s="21" t="s">
        <v>1791</v>
      </c>
      <c r="AD129" s="23">
        <v>124</v>
      </c>
      <c r="AE129" s="21" t="s">
        <v>1804</v>
      </c>
      <c r="AF129" s="21" t="s">
        <v>1795</v>
      </c>
      <c r="AG129" s="23">
        <v>64.900000000000006</v>
      </c>
      <c r="AH129" s="25" t="s">
        <v>1903</v>
      </c>
      <c r="AI129" s="27" t="s">
        <v>1962</v>
      </c>
      <c r="AJ129" s="23">
        <v>1997</v>
      </c>
      <c r="AK129" s="21" t="s">
        <v>1279</v>
      </c>
      <c r="AL129" s="21" t="s">
        <v>1280</v>
      </c>
      <c r="AM129" s="37">
        <v>29.231190000000002</v>
      </c>
      <c r="AN129" s="38">
        <v>-81.022419999999997</v>
      </c>
    </row>
    <row r="130" spans="1:40" x14ac:dyDescent="0.45">
      <c r="A130" s="32">
        <v>30.627872222222223</v>
      </c>
      <c r="B130" s="33">
        <v>-81.483755555555561</v>
      </c>
      <c r="C130" s="20" t="s">
        <v>544</v>
      </c>
      <c r="D130" s="20" t="s">
        <v>545</v>
      </c>
      <c r="E130" s="21" t="s">
        <v>546</v>
      </c>
      <c r="F130" s="20" t="s">
        <v>29</v>
      </c>
      <c r="G130" s="21" t="s">
        <v>44</v>
      </c>
      <c r="H130" s="22"/>
      <c r="I130" s="45"/>
      <c r="J130" s="47"/>
      <c r="K130" s="22"/>
      <c r="L130" s="23">
        <v>740088</v>
      </c>
      <c r="M130" s="24">
        <v>1</v>
      </c>
      <c r="N130" s="25" t="s">
        <v>545</v>
      </c>
      <c r="O130" s="25" t="s">
        <v>1441</v>
      </c>
      <c r="P130" s="26" t="s">
        <v>2189</v>
      </c>
      <c r="Q130" s="20" t="s">
        <v>1572</v>
      </c>
      <c r="R130" s="21" t="s">
        <v>1705</v>
      </c>
      <c r="S130" s="26" t="s">
        <v>2187</v>
      </c>
      <c r="T130" s="21" t="s">
        <v>1741</v>
      </c>
      <c r="U130" s="27" t="s">
        <v>1968</v>
      </c>
      <c r="V130" s="20" t="s">
        <v>1759</v>
      </c>
      <c r="W130" s="26" t="s">
        <v>1975</v>
      </c>
      <c r="X130" s="27" t="s">
        <v>2382</v>
      </c>
      <c r="Y130" s="21" t="s">
        <v>1773</v>
      </c>
      <c r="Z130" s="21" t="s">
        <v>1774</v>
      </c>
      <c r="AA130" s="24" t="s">
        <v>1774</v>
      </c>
      <c r="AB130" s="21" t="s">
        <v>1754</v>
      </c>
      <c r="AC130" s="21" t="s">
        <v>1865</v>
      </c>
      <c r="AD130" s="23">
        <v>82.7</v>
      </c>
      <c r="AE130" s="21" t="s">
        <v>1891</v>
      </c>
      <c r="AF130" s="21" t="s">
        <v>1801</v>
      </c>
      <c r="AG130" s="23">
        <v>64.599999999999994</v>
      </c>
      <c r="AH130" s="25" t="s">
        <v>1900</v>
      </c>
      <c r="AI130" s="27" t="s">
        <v>1962</v>
      </c>
      <c r="AJ130" s="23">
        <v>1978</v>
      </c>
      <c r="AK130" s="21" t="s">
        <v>1168</v>
      </c>
      <c r="AL130" s="21" t="s">
        <v>1169</v>
      </c>
      <c r="AM130" s="37">
        <v>30.627880000000001</v>
      </c>
      <c r="AN130" s="38">
        <v>-81.483819999999994</v>
      </c>
    </row>
    <row r="131" spans="1:40" x14ac:dyDescent="0.45">
      <c r="A131" s="32">
        <v>30.628022222222224</v>
      </c>
      <c r="B131" s="33">
        <v>-81.483880555555558</v>
      </c>
      <c r="C131" s="20" t="s">
        <v>547</v>
      </c>
      <c r="D131" s="20" t="s">
        <v>545</v>
      </c>
      <c r="E131" s="21" t="s">
        <v>546</v>
      </c>
      <c r="F131" s="20" t="s">
        <v>29</v>
      </c>
      <c r="G131" s="21" t="s">
        <v>46</v>
      </c>
      <c r="H131" s="22"/>
      <c r="I131" s="45"/>
      <c r="J131" s="47"/>
      <c r="K131" s="22"/>
      <c r="L131" s="23">
        <v>740087</v>
      </c>
      <c r="M131" s="24">
        <v>1</v>
      </c>
      <c r="N131" s="25" t="s">
        <v>545</v>
      </c>
      <c r="O131" s="25" t="s">
        <v>1441</v>
      </c>
      <c r="P131" s="26" t="s">
        <v>2188</v>
      </c>
      <c r="Q131" s="20" t="s">
        <v>1572</v>
      </c>
      <c r="R131" s="21" t="s">
        <v>1705</v>
      </c>
      <c r="S131" s="26" t="s">
        <v>2187</v>
      </c>
      <c r="T131" s="21" t="s">
        <v>1741</v>
      </c>
      <c r="U131" s="27" t="s">
        <v>1968</v>
      </c>
      <c r="V131" s="20" t="s">
        <v>1759</v>
      </c>
      <c r="W131" s="26" t="s">
        <v>1975</v>
      </c>
      <c r="X131" s="27" t="s">
        <v>2381</v>
      </c>
      <c r="Y131" s="21" t="s">
        <v>1773</v>
      </c>
      <c r="Z131" s="21" t="s">
        <v>1774</v>
      </c>
      <c r="AA131" s="24" t="s">
        <v>1774</v>
      </c>
      <c r="AB131" s="21" t="s">
        <v>1754</v>
      </c>
      <c r="AC131" s="21" t="s">
        <v>1865</v>
      </c>
      <c r="AD131" s="23">
        <v>82.7</v>
      </c>
      <c r="AE131" s="21" t="s">
        <v>1891</v>
      </c>
      <c r="AF131" s="21" t="s">
        <v>1801</v>
      </c>
      <c r="AG131" s="23">
        <v>64.599999999999994</v>
      </c>
      <c r="AH131" s="25" t="s">
        <v>1900</v>
      </c>
      <c r="AI131" s="27" t="s">
        <v>1962</v>
      </c>
      <c r="AJ131" s="23">
        <v>1978</v>
      </c>
      <c r="AK131" s="21" t="s">
        <v>1170</v>
      </c>
      <c r="AL131" s="21" t="s">
        <v>1171</v>
      </c>
      <c r="AM131" s="37">
        <v>30.628060000000001</v>
      </c>
      <c r="AN131" s="38">
        <v>-81.483919999999998</v>
      </c>
    </row>
    <row r="132" spans="1:40" x14ac:dyDescent="0.45">
      <c r="A132" s="32">
        <v>30.396302777777777</v>
      </c>
      <c r="B132" s="33">
        <v>-81.436083333333343</v>
      </c>
      <c r="C132" s="20" t="s">
        <v>422</v>
      </c>
      <c r="D132" s="20" t="s">
        <v>414</v>
      </c>
      <c r="E132" s="21" t="s">
        <v>423</v>
      </c>
      <c r="F132" s="20" t="s">
        <v>36</v>
      </c>
      <c r="G132" s="21" t="s">
        <v>36</v>
      </c>
      <c r="H132" s="22"/>
      <c r="I132" s="45"/>
      <c r="J132" s="47"/>
      <c r="K132" s="22"/>
      <c r="L132" s="23">
        <v>720743</v>
      </c>
      <c r="M132" s="24">
        <v>0</v>
      </c>
      <c r="N132" s="25" t="s">
        <v>414</v>
      </c>
      <c r="O132" s="25" t="s">
        <v>230</v>
      </c>
      <c r="P132" s="26" t="s">
        <v>2166</v>
      </c>
      <c r="Q132" s="20" t="s">
        <v>1556</v>
      </c>
      <c r="R132" s="21" t="s">
        <v>1634</v>
      </c>
      <c r="S132" s="26" t="s">
        <v>2165</v>
      </c>
      <c r="T132" s="21" t="s">
        <v>1741</v>
      </c>
      <c r="U132" s="27" t="s">
        <v>1968</v>
      </c>
      <c r="V132" s="20" t="s">
        <v>1748</v>
      </c>
      <c r="W132" s="26" t="s">
        <v>1973</v>
      </c>
      <c r="X132" s="27" t="s">
        <v>2358</v>
      </c>
      <c r="Y132" s="21" t="s">
        <v>1773</v>
      </c>
      <c r="Z132" s="21" t="s">
        <v>1774</v>
      </c>
      <c r="AA132" s="24" t="s">
        <v>1774</v>
      </c>
      <c r="AB132" s="21" t="s">
        <v>1754</v>
      </c>
      <c r="AC132" s="21" t="s">
        <v>1849</v>
      </c>
      <c r="AD132" s="23">
        <v>48.6</v>
      </c>
      <c r="AE132" s="21" t="s">
        <v>1800</v>
      </c>
      <c r="AF132" s="21" t="s">
        <v>1849</v>
      </c>
      <c r="AG132" s="23">
        <v>9.8000000000000007</v>
      </c>
      <c r="AH132" s="25" t="s">
        <v>1900</v>
      </c>
      <c r="AI132" s="27" t="s">
        <v>1962</v>
      </c>
      <c r="AJ132" s="23">
        <v>2010</v>
      </c>
      <c r="AK132" s="21" t="s">
        <v>1074</v>
      </c>
      <c r="AL132" s="21" t="s">
        <v>1075</v>
      </c>
      <c r="AM132" s="37">
        <v>30.39715</v>
      </c>
      <c r="AN132" s="38">
        <v>-81.436130000000006</v>
      </c>
    </row>
    <row r="133" spans="1:40" x14ac:dyDescent="0.45">
      <c r="A133" s="32">
        <v>30.517472222222221</v>
      </c>
      <c r="B133" s="33">
        <v>-81.45098055555556</v>
      </c>
      <c r="C133" s="20" t="s">
        <v>581</v>
      </c>
      <c r="D133" s="20" t="s">
        <v>129</v>
      </c>
      <c r="E133" s="21" t="s">
        <v>582</v>
      </c>
      <c r="F133" s="20" t="s">
        <v>36</v>
      </c>
      <c r="G133" s="21" t="s">
        <v>36</v>
      </c>
      <c r="H133" s="22"/>
      <c r="I133" s="45"/>
      <c r="J133" s="47"/>
      <c r="K133" s="22"/>
      <c r="L133" s="23">
        <v>740105</v>
      </c>
      <c r="M133" s="24">
        <v>0</v>
      </c>
      <c r="N133" s="25" t="s">
        <v>129</v>
      </c>
      <c r="O133" s="25" t="s">
        <v>1445</v>
      </c>
      <c r="P133" s="26" t="s">
        <v>2166</v>
      </c>
      <c r="Q133" s="20" t="s">
        <v>1578</v>
      </c>
      <c r="R133" s="21" t="s">
        <v>1643</v>
      </c>
      <c r="S133" s="26" t="s">
        <v>2190</v>
      </c>
      <c r="T133" s="21" t="s">
        <v>1741</v>
      </c>
      <c r="U133" s="27" t="s">
        <v>1968</v>
      </c>
      <c r="V133" s="20" t="s">
        <v>1761</v>
      </c>
      <c r="W133" s="26" t="s">
        <v>1975</v>
      </c>
      <c r="X133" s="27" t="s">
        <v>2383</v>
      </c>
      <c r="Y133" s="21" t="s">
        <v>1773</v>
      </c>
      <c r="Z133" s="21" t="s">
        <v>1774</v>
      </c>
      <c r="AA133" s="24" t="s">
        <v>1961</v>
      </c>
      <c r="AB133" s="21" t="s">
        <v>1754</v>
      </c>
      <c r="AC133" s="21"/>
      <c r="AD133" s="23">
        <v>0</v>
      </c>
      <c r="AE133" s="21"/>
      <c r="AF133" s="21" t="s">
        <v>1795</v>
      </c>
      <c r="AG133" s="23">
        <v>0</v>
      </c>
      <c r="AH133" s="25" t="s">
        <v>1900</v>
      </c>
      <c r="AI133" s="27" t="s">
        <v>1962</v>
      </c>
      <c r="AJ133" s="23">
        <v>1999</v>
      </c>
      <c r="AK133" s="21" t="s">
        <v>1190</v>
      </c>
      <c r="AL133" s="21" t="s">
        <v>1191</v>
      </c>
      <c r="AM133" s="37">
        <v>30.518049999999999</v>
      </c>
      <c r="AN133" s="38">
        <v>-81.450280000000006</v>
      </c>
    </row>
    <row r="134" spans="1:40" x14ac:dyDescent="0.45">
      <c r="A134" s="32">
        <v>30.420766666666669</v>
      </c>
      <c r="B134" s="33">
        <v>-81.416961111111121</v>
      </c>
      <c r="C134" s="20" t="s">
        <v>279</v>
      </c>
      <c r="D134" s="20" t="s">
        <v>280</v>
      </c>
      <c r="E134" s="21" t="s">
        <v>281</v>
      </c>
      <c r="F134" s="20" t="s">
        <v>36</v>
      </c>
      <c r="G134" s="21" t="s">
        <v>36</v>
      </c>
      <c r="H134" s="22"/>
      <c r="I134" s="45"/>
      <c r="J134" s="47"/>
      <c r="K134" s="22"/>
      <c r="L134" s="23">
        <v>720692</v>
      </c>
      <c r="M134" s="24">
        <v>0</v>
      </c>
      <c r="N134" s="25" t="s">
        <v>280</v>
      </c>
      <c r="O134" s="25" t="s">
        <v>280</v>
      </c>
      <c r="P134" s="26" t="s">
        <v>2160</v>
      </c>
      <c r="Q134" s="20" t="s">
        <v>1523</v>
      </c>
      <c r="R134" s="21" t="s">
        <v>1614</v>
      </c>
      <c r="S134" s="26" t="s">
        <v>2159</v>
      </c>
      <c r="T134" s="21" t="s">
        <v>1741</v>
      </c>
      <c r="U134" s="27" t="s">
        <v>1968</v>
      </c>
      <c r="V134" s="20" t="s">
        <v>1748</v>
      </c>
      <c r="W134" s="26" t="s">
        <v>1973</v>
      </c>
      <c r="X134" s="27" t="s">
        <v>2352</v>
      </c>
      <c r="Y134" s="21" t="s">
        <v>1773</v>
      </c>
      <c r="Z134" s="21" t="s">
        <v>1774</v>
      </c>
      <c r="AA134" s="24" t="s">
        <v>1961</v>
      </c>
      <c r="AB134" s="21" t="s">
        <v>1754</v>
      </c>
      <c r="AC134" s="21" t="s">
        <v>1796</v>
      </c>
      <c r="AD134" s="23">
        <v>0</v>
      </c>
      <c r="AE134" s="21" t="s">
        <v>1811</v>
      </c>
      <c r="AF134" s="21" t="s">
        <v>1795</v>
      </c>
      <c r="AG134" s="23">
        <v>0</v>
      </c>
      <c r="AH134" s="25" t="s">
        <v>1925</v>
      </c>
      <c r="AI134" s="27" t="s">
        <v>1962</v>
      </c>
      <c r="AJ134" s="23">
        <v>2004</v>
      </c>
      <c r="AK134" s="21" t="s">
        <v>964</v>
      </c>
      <c r="AL134" s="21" t="s">
        <v>965</v>
      </c>
      <c r="AM134" s="37">
        <v>30.420310000000001</v>
      </c>
      <c r="AN134" s="38">
        <v>-81.417590000000004</v>
      </c>
    </row>
    <row r="135" spans="1:40" x14ac:dyDescent="0.45">
      <c r="A135" s="32">
        <v>30.518058333333332</v>
      </c>
      <c r="B135" s="33">
        <v>-81.45023611111111</v>
      </c>
      <c r="C135" s="20" t="s">
        <v>419</v>
      </c>
      <c r="D135" s="20" t="s">
        <v>420</v>
      </c>
      <c r="E135" s="21" t="s">
        <v>421</v>
      </c>
      <c r="F135" s="20" t="s">
        <v>36</v>
      </c>
      <c r="G135" s="21" t="s">
        <v>36</v>
      </c>
      <c r="H135" s="22"/>
      <c r="I135" s="45"/>
      <c r="J135" s="47"/>
      <c r="K135" s="22"/>
      <c r="L135" s="23">
        <v>740105</v>
      </c>
      <c r="M135" s="24">
        <v>0</v>
      </c>
      <c r="N135" s="25" t="s">
        <v>420</v>
      </c>
      <c r="O135" s="25" t="s">
        <v>1420</v>
      </c>
      <c r="P135" s="26" t="s">
        <v>2166</v>
      </c>
      <c r="Q135" s="20" t="s">
        <v>1555</v>
      </c>
      <c r="R135" s="21" t="s">
        <v>1628</v>
      </c>
      <c r="S135" s="26" t="s">
        <v>2190</v>
      </c>
      <c r="T135" s="21" t="s">
        <v>1741</v>
      </c>
      <c r="U135" s="27" t="s">
        <v>1968</v>
      </c>
      <c r="V135" s="20" t="s">
        <v>1748</v>
      </c>
      <c r="W135" s="26" t="s">
        <v>1975</v>
      </c>
      <c r="X135" s="27" t="s">
        <v>2383</v>
      </c>
      <c r="Y135" s="21" t="s">
        <v>1773</v>
      </c>
      <c r="Z135" s="21" t="s">
        <v>1774</v>
      </c>
      <c r="AA135" s="24" t="s">
        <v>1961</v>
      </c>
      <c r="AB135" s="21" t="s">
        <v>1754</v>
      </c>
      <c r="AC135" s="21" t="s">
        <v>1796</v>
      </c>
      <c r="AD135" s="23">
        <v>0</v>
      </c>
      <c r="AE135" s="21" t="s">
        <v>1817</v>
      </c>
      <c r="AF135" s="21" t="s">
        <v>1806</v>
      </c>
      <c r="AG135" s="23">
        <v>0</v>
      </c>
      <c r="AH135" s="25" t="s">
        <v>1900</v>
      </c>
      <c r="AI135" s="27" t="s">
        <v>1962</v>
      </c>
      <c r="AJ135" s="23">
        <v>1999</v>
      </c>
      <c r="AK135" s="21" t="s">
        <v>1072</v>
      </c>
      <c r="AL135" s="21" t="s">
        <v>1073</v>
      </c>
      <c r="AM135" s="37">
        <v>30.518049999999999</v>
      </c>
      <c r="AN135" s="38">
        <v>-81.450280000000006</v>
      </c>
    </row>
    <row r="136" spans="1:40" x14ac:dyDescent="0.45">
      <c r="A136" s="32">
        <v>30.461349999999999</v>
      </c>
      <c r="B136" s="33">
        <v>-81.424777777777777</v>
      </c>
      <c r="C136" s="20" t="s">
        <v>353</v>
      </c>
      <c r="D136" s="20" t="s">
        <v>354</v>
      </c>
      <c r="E136" s="21" t="s">
        <v>355</v>
      </c>
      <c r="F136" s="20" t="s">
        <v>87</v>
      </c>
      <c r="G136" s="21" t="s">
        <v>36</v>
      </c>
      <c r="H136" s="22"/>
      <c r="I136" s="45"/>
      <c r="J136" s="47"/>
      <c r="K136" s="22"/>
      <c r="L136" s="23">
        <v>720071</v>
      </c>
      <c r="M136" s="24">
        <v>0</v>
      </c>
      <c r="N136" s="25" t="s">
        <v>354</v>
      </c>
      <c r="O136" s="25" t="s">
        <v>1410</v>
      </c>
      <c r="P136" s="26" t="s">
        <v>36</v>
      </c>
      <c r="Q136" s="20" t="s">
        <v>1540</v>
      </c>
      <c r="R136" s="21" t="s">
        <v>1614</v>
      </c>
      <c r="S136" s="26" t="s">
        <v>36</v>
      </c>
      <c r="T136" s="21" t="s">
        <v>1741</v>
      </c>
      <c r="U136" s="27" t="s">
        <v>36</v>
      </c>
      <c r="V136" s="20" t="s">
        <v>1748</v>
      </c>
      <c r="W136" s="26" t="s">
        <v>36</v>
      </c>
      <c r="X136" s="27" t="s">
        <v>36</v>
      </c>
      <c r="Y136" s="21" t="s">
        <v>1773</v>
      </c>
      <c r="Z136" s="21" t="s">
        <v>1774</v>
      </c>
      <c r="AA136" s="24" t="s">
        <v>36</v>
      </c>
      <c r="AB136" s="21" t="s">
        <v>1754</v>
      </c>
      <c r="AC136" s="21" t="s">
        <v>1811</v>
      </c>
      <c r="AD136" s="23" t="s">
        <v>36</v>
      </c>
      <c r="AE136" s="21" t="s">
        <v>1861</v>
      </c>
      <c r="AF136" s="21" t="s">
        <v>1795</v>
      </c>
      <c r="AG136" s="23" t="s">
        <v>36</v>
      </c>
      <c r="AH136" s="25" t="s">
        <v>1931</v>
      </c>
      <c r="AI136" s="27" t="s">
        <v>36</v>
      </c>
      <c r="AJ136" s="23" t="s">
        <v>36</v>
      </c>
      <c r="AK136" s="21" t="s">
        <v>1024</v>
      </c>
      <c r="AL136" s="21" t="s">
        <v>1025</v>
      </c>
      <c r="AM136" s="37" t="s">
        <v>36</v>
      </c>
      <c r="AN136" s="38" t="s">
        <v>36</v>
      </c>
    </row>
    <row r="137" spans="1:40" x14ac:dyDescent="0.45">
      <c r="A137" s="32"/>
      <c r="B137" s="33"/>
      <c r="C137" s="20" t="s">
        <v>375</v>
      </c>
      <c r="D137" s="20" t="s">
        <v>354</v>
      </c>
      <c r="E137" s="21" t="s">
        <v>355</v>
      </c>
      <c r="F137" s="20" t="s">
        <v>102</v>
      </c>
      <c r="G137" s="21" t="s">
        <v>36</v>
      </c>
      <c r="H137" s="22" t="s">
        <v>113</v>
      </c>
      <c r="I137" s="45"/>
      <c r="J137" s="47"/>
      <c r="K137" s="22"/>
      <c r="L137" s="23"/>
      <c r="M137" s="24" t="s">
        <v>785</v>
      </c>
      <c r="N137" s="25" t="s">
        <v>354</v>
      </c>
      <c r="O137" s="25" t="s">
        <v>1414</v>
      </c>
      <c r="P137" s="26" t="s">
        <v>36</v>
      </c>
      <c r="Q137" s="20" t="s">
        <v>1545</v>
      </c>
      <c r="R137" s="21" t="s">
        <v>1614</v>
      </c>
      <c r="S137" s="26" t="s">
        <v>36</v>
      </c>
      <c r="T137" s="21" t="s">
        <v>1741</v>
      </c>
      <c r="U137" s="27" t="s">
        <v>36</v>
      </c>
      <c r="V137" s="20" t="s">
        <v>1748</v>
      </c>
      <c r="W137" s="26" t="s">
        <v>36</v>
      </c>
      <c r="X137" s="27" t="s">
        <v>36</v>
      </c>
      <c r="Y137" s="21" t="s">
        <v>1773</v>
      </c>
      <c r="Z137" s="21" t="s">
        <v>1774</v>
      </c>
      <c r="AA137" s="24" t="s">
        <v>36</v>
      </c>
      <c r="AB137" s="21" t="s">
        <v>1754</v>
      </c>
      <c r="AC137" s="21" t="s">
        <v>1811</v>
      </c>
      <c r="AD137" s="23" t="s">
        <v>36</v>
      </c>
      <c r="AE137" s="21" t="s">
        <v>1830</v>
      </c>
      <c r="AF137" s="21" t="s">
        <v>1795</v>
      </c>
      <c r="AG137" s="23" t="s">
        <v>36</v>
      </c>
      <c r="AH137" s="25" t="s">
        <v>1931</v>
      </c>
      <c r="AI137" s="27" t="s">
        <v>36</v>
      </c>
      <c r="AJ137" s="23" t="s">
        <v>36</v>
      </c>
      <c r="AK137" s="21"/>
      <c r="AL137" s="21"/>
      <c r="AM137" s="37" t="s">
        <v>36</v>
      </c>
      <c r="AN137" s="38" t="s">
        <v>36</v>
      </c>
    </row>
    <row r="138" spans="1:40" x14ac:dyDescent="0.45">
      <c r="A138" s="32">
        <v>29.891166666666667</v>
      </c>
      <c r="B138" s="33">
        <v>-81.322558333333333</v>
      </c>
      <c r="C138" s="20" t="s">
        <v>650</v>
      </c>
      <c r="D138" s="20" t="s">
        <v>651</v>
      </c>
      <c r="E138" s="21" t="s">
        <v>652</v>
      </c>
      <c r="F138" s="20" t="s">
        <v>36</v>
      </c>
      <c r="G138" s="21" t="s">
        <v>36</v>
      </c>
      <c r="H138" s="22"/>
      <c r="I138" s="45"/>
      <c r="J138" s="47"/>
      <c r="K138" s="22"/>
      <c r="L138" s="23">
        <v>780003</v>
      </c>
      <c r="M138" s="24">
        <v>1</v>
      </c>
      <c r="N138" s="25" t="s">
        <v>651</v>
      </c>
      <c r="O138" s="25" t="s">
        <v>1460</v>
      </c>
      <c r="P138" s="26" t="s">
        <v>2197</v>
      </c>
      <c r="Q138" s="20" t="s">
        <v>1590</v>
      </c>
      <c r="R138" s="21" t="s">
        <v>1645</v>
      </c>
      <c r="S138" s="26" t="s">
        <v>2196</v>
      </c>
      <c r="T138" s="21" t="s">
        <v>1741</v>
      </c>
      <c r="U138" s="27" t="s">
        <v>1968</v>
      </c>
      <c r="V138" s="20" t="s">
        <v>1765</v>
      </c>
      <c r="W138" s="26" t="s">
        <v>1978</v>
      </c>
      <c r="X138" s="27" t="s">
        <v>2389</v>
      </c>
      <c r="Y138" s="21" t="s">
        <v>1773</v>
      </c>
      <c r="Z138" s="21" t="s">
        <v>1774</v>
      </c>
      <c r="AA138" s="24" t="s">
        <v>1961</v>
      </c>
      <c r="AB138" s="21" t="s">
        <v>1754</v>
      </c>
      <c r="AC138" s="21" t="s">
        <v>1832</v>
      </c>
      <c r="AD138" s="23">
        <v>32.799999999999997</v>
      </c>
      <c r="AE138" s="21" t="s">
        <v>1873</v>
      </c>
      <c r="AF138" s="21" t="s">
        <v>1795</v>
      </c>
      <c r="AG138" s="23">
        <v>2.6</v>
      </c>
      <c r="AH138" s="25" t="s">
        <v>1900</v>
      </c>
      <c r="AI138" s="27" t="s">
        <v>1962</v>
      </c>
      <c r="AJ138" s="23">
        <v>1949</v>
      </c>
      <c r="AK138" s="21" t="s">
        <v>1249</v>
      </c>
      <c r="AL138" s="21" t="s">
        <v>1250</v>
      </c>
      <c r="AM138" s="37">
        <v>29.891200000000001</v>
      </c>
      <c r="AN138" s="38">
        <v>-81.322429999999997</v>
      </c>
    </row>
    <row r="139" spans="1:40" x14ac:dyDescent="0.45">
      <c r="A139" s="32">
        <v>30.374902777777777</v>
      </c>
      <c r="B139" s="33">
        <v>-81.726711111111115</v>
      </c>
      <c r="C139" s="20" t="s">
        <v>410</v>
      </c>
      <c r="D139" s="20" t="s">
        <v>411</v>
      </c>
      <c r="E139" s="21" t="s">
        <v>412</v>
      </c>
      <c r="F139" s="20" t="s">
        <v>36</v>
      </c>
      <c r="G139" s="21" t="s">
        <v>32</v>
      </c>
      <c r="H139" s="22"/>
      <c r="I139" s="45"/>
      <c r="J139" s="47"/>
      <c r="K139" s="22"/>
      <c r="L139" s="23">
        <v>720016</v>
      </c>
      <c r="M139" s="24">
        <v>0</v>
      </c>
      <c r="N139" s="25" t="s">
        <v>411</v>
      </c>
      <c r="O139" s="25" t="s">
        <v>411</v>
      </c>
      <c r="P139" s="26" t="s">
        <v>2075</v>
      </c>
      <c r="Q139" s="20" t="s">
        <v>1552</v>
      </c>
      <c r="R139" s="21" t="s">
        <v>1673</v>
      </c>
      <c r="S139" s="26" t="s">
        <v>2074</v>
      </c>
      <c r="T139" s="21" t="s">
        <v>1741</v>
      </c>
      <c r="U139" s="27" t="s">
        <v>1968</v>
      </c>
      <c r="V139" s="20" t="s">
        <v>1748</v>
      </c>
      <c r="W139" s="26" t="s">
        <v>1973</v>
      </c>
      <c r="X139" s="27" t="s">
        <v>2294</v>
      </c>
      <c r="Y139" s="21" t="s">
        <v>1773</v>
      </c>
      <c r="Z139" s="21" t="s">
        <v>1774</v>
      </c>
      <c r="AA139" s="24" t="s">
        <v>1774</v>
      </c>
      <c r="AB139" s="21" t="s">
        <v>1754</v>
      </c>
      <c r="AC139" s="21" t="s">
        <v>1817</v>
      </c>
      <c r="AD139" s="23">
        <v>0</v>
      </c>
      <c r="AE139" s="21" t="s">
        <v>719</v>
      </c>
      <c r="AF139" s="21" t="s">
        <v>1861</v>
      </c>
      <c r="AG139" s="23">
        <v>0</v>
      </c>
      <c r="AH139" s="25" t="s">
        <v>1900</v>
      </c>
      <c r="AI139" s="27" t="s">
        <v>1962</v>
      </c>
      <c r="AJ139" s="23">
        <v>1939</v>
      </c>
      <c r="AK139" s="21" t="s">
        <v>1066</v>
      </c>
      <c r="AL139" s="21" t="s">
        <v>1067</v>
      </c>
      <c r="AM139" s="37">
        <v>30.375</v>
      </c>
      <c r="AN139" s="38">
        <v>-81.726669999999999</v>
      </c>
    </row>
    <row r="140" spans="1:40" x14ac:dyDescent="0.45">
      <c r="A140" s="32">
        <v>30.438302777777778</v>
      </c>
      <c r="B140" s="33">
        <v>-81.763638888888892</v>
      </c>
      <c r="C140" s="20" t="s">
        <v>481</v>
      </c>
      <c r="D140" s="20" t="s">
        <v>482</v>
      </c>
      <c r="E140" s="21" t="s">
        <v>483</v>
      </c>
      <c r="F140" s="20" t="s">
        <v>36</v>
      </c>
      <c r="G140" s="21" t="s">
        <v>32</v>
      </c>
      <c r="H140" s="22"/>
      <c r="I140" s="45"/>
      <c r="J140" s="47"/>
      <c r="K140" s="22"/>
      <c r="L140" s="23">
        <v>720017</v>
      </c>
      <c r="M140" s="24">
        <v>0</v>
      </c>
      <c r="N140" s="25" t="s">
        <v>482</v>
      </c>
      <c r="O140" s="25" t="s">
        <v>482</v>
      </c>
      <c r="P140" s="26" t="s">
        <v>2075</v>
      </c>
      <c r="Q140" s="20" t="s">
        <v>1562</v>
      </c>
      <c r="R140" s="21" t="s">
        <v>1684</v>
      </c>
      <c r="S140" s="26" t="s">
        <v>2076</v>
      </c>
      <c r="T140" s="21" t="s">
        <v>1741</v>
      </c>
      <c r="U140" s="27" t="s">
        <v>1968</v>
      </c>
      <c r="V140" s="20" t="s">
        <v>1748</v>
      </c>
      <c r="W140" s="26" t="s">
        <v>1973</v>
      </c>
      <c r="X140" s="27" t="s">
        <v>2295</v>
      </c>
      <c r="Y140" s="21" t="s">
        <v>1773</v>
      </c>
      <c r="Z140" s="21" t="s">
        <v>1774</v>
      </c>
      <c r="AA140" s="24" t="s">
        <v>1774</v>
      </c>
      <c r="AB140" s="21" t="s">
        <v>1754</v>
      </c>
      <c r="AC140" s="21" t="s">
        <v>1807</v>
      </c>
      <c r="AD140" s="23">
        <v>0</v>
      </c>
      <c r="AE140" s="21" t="s">
        <v>1835</v>
      </c>
      <c r="AF140" s="21" t="s">
        <v>1795</v>
      </c>
      <c r="AG140" s="23">
        <v>0</v>
      </c>
      <c r="AH140" s="25" t="s">
        <v>1900</v>
      </c>
      <c r="AI140" s="27" t="s">
        <v>1962</v>
      </c>
      <c r="AJ140" s="23">
        <v>1939</v>
      </c>
      <c r="AK140" s="21" t="s">
        <v>1121</v>
      </c>
      <c r="AL140" s="21" t="s">
        <v>1122</v>
      </c>
      <c r="AM140" s="37">
        <v>30.43826</v>
      </c>
      <c r="AN140" s="38">
        <v>-81.763559999999998</v>
      </c>
    </row>
    <row r="141" spans="1:40" x14ac:dyDescent="0.45">
      <c r="A141" s="32">
        <v>28.033269444444443</v>
      </c>
      <c r="B141" s="33">
        <v>-80.579788888888885</v>
      </c>
      <c r="C141" s="20" t="s">
        <v>140</v>
      </c>
      <c r="D141" s="20" t="s">
        <v>105</v>
      </c>
      <c r="E141" s="21" t="s">
        <v>141</v>
      </c>
      <c r="F141" s="20" t="s">
        <v>36</v>
      </c>
      <c r="G141" s="21" t="s">
        <v>36</v>
      </c>
      <c r="H141" s="22"/>
      <c r="I141" s="45"/>
      <c r="J141" s="47"/>
      <c r="K141" s="22"/>
      <c r="L141" s="23">
        <v>700203</v>
      </c>
      <c r="M141" s="24">
        <v>0</v>
      </c>
      <c r="N141" s="25" t="s">
        <v>105</v>
      </c>
      <c r="O141" s="25" t="s">
        <v>105</v>
      </c>
      <c r="P141" s="26" t="s">
        <v>2019</v>
      </c>
      <c r="Q141" s="20" t="s">
        <v>1498</v>
      </c>
      <c r="R141" s="21" t="s">
        <v>1626</v>
      </c>
      <c r="S141" s="26" t="s">
        <v>2014</v>
      </c>
      <c r="T141" s="21" t="s">
        <v>1741</v>
      </c>
      <c r="U141" s="27" t="s">
        <v>1968</v>
      </c>
      <c r="V141" s="20" t="s">
        <v>1745</v>
      </c>
      <c r="W141" s="26" t="s">
        <v>1971</v>
      </c>
      <c r="X141" s="27" t="s">
        <v>2273</v>
      </c>
      <c r="Y141" s="21" t="s">
        <v>1773</v>
      </c>
      <c r="Z141" s="21" t="s">
        <v>1774</v>
      </c>
      <c r="AA141" s="24" t="s">
        <v>1961</v>
      </c>
      <c r="AB141" s="21" t="s">
        <v>1754</v>
      </c>
      <c r="AC141" s="21" t="s">
        <v>1803</v>
      </c>
      <c r="AD141" s="23">
        <v>0</v>
      </c>
      <c r="AE141" s="21" t="s">
        <v>1817</v>
      </c>
      <c r="AF141" s="21" t="s">
        <v>1795</v>
      </c>
      <c r="AG141" s="23">
        <v>0</v>
      </c>
      <c r="AH141" s="25" t="s">
        <v>1903</v>
      </c>
      <c r="AI141" s="27" t="s">
        <v>1962</v>
      </c>
      <c r="AJ141" s="23">
        <v>1999</v>
      </c>
      <c r="AK141" s="21" t="s">
        <v>861</v>
      </c>
      <c r="AL141" s="21" t="s">
        <v>862</v>
      </c>
      <c r="AM141" s="37">
        <v>28.033270000000002</v>
      </c>
      <c r="AN141" s="38">
        <v>-80.579809999999995</v>
      </c>
    </row>
    <row r="142" spans="1:40" x14ac:dyDescent="0.45">
      <c r="A142" s="32">
        <v>30.099977777777777</v>
      </c>
      <c r="B142" s="33">
        <v>-81.746377777777781</v>
      </c>
      <c r="C142" s="20" t="s">
        <v>177</v>
      </c>
      <c r="D142" s="20" t="s">
        <v>178</v>
      </c>
      <c r="E142" s="21" t="s">
        <v>179</v>
      </c>
      <c r="F142" s="20" t="s">
        <v>36</v>
      </c>
      <c r="G142" s="21" t="s">
        <v>36</v>
      </c>
      <c r="H142" s="22"/>
      <c r="I142" s="45"/>
      <c r="J142" s="47"/>
      <c r="K142" s="22"/>
      <c r="L142" s="23">
        <v>714050</v>
      </c>
      <c r="M142" s="24">
        <v>0</v>
      </c>
      <c r="N142" s="25" t="s">
        <v>178</v>
      </c>
      <c r="O142" s="25" t="s">
        <v>1379</v>
      </c>
      <c r="P142" s="26" t="s">
        <v>2060</v>
      </c>
      <c r="Q142" s="20" t="s">
        <v>1505</v>
      </c>
      <c r="R142" s="21" t="s">
        <v>1626</v>
      </c>
      <c r="S142" s="26" t="s">
        <v>2066</v>
      </c>
      <c r="T142" s="21" t="s">
        <v>1741</v>
      </c>
      <c r="U142" s="27" t="s">
        <v>1968</v>
      </c>
      <c r="V142" s="20" t="s">
        <v>1746</v>
      </c>
      <c r="W142" s="26" t="s">
        <v>1972</v>
      </c>
      <c r="X142" s="27" t="s">
        <v>2289</v>
      </c>
      <c r="Y142" s="21" t="s">
        <v>1773</v>
      </c>
      <c r="Z142" s="21" t="s">
        <v>1774</v>
      </c>
      <c r="AA142" s="24" t="s">
        <v>1961</v>
      </c>
      <c r="AB142" s="21" t="s">
        <v>1754</v>
      </c>
      <c r="AC142" s="21" t="s">
        <v>1837</v>
      </c>
      <c r="AD142" s="23">
        <v>0</v>
      </c>
      <c r="AE142" s="21" t="s">
        <v>1867</v>
      </c>
      <c r="AF142" s="21" t="s">
        <v>1795</v>
      </c>
      <c r="AG142" s="23">
        <v>0</v>
      </c>
      <c r="AH142" s="25" t="s">
        <v>1916</v>
      </c>
      <c r="AI142" s="27" t="s">
        <v>1963</v>
      </c>
      <c r="AJ142" s="23">
        <v>1996</v>
      </c>
      <c r="AK142" s="21" t="s">
        <v>885</v>
      </c>
      <c r="AL142" s="21" t="s">
        <v>886</v>
      </c>
      <c r="AM142" s="37">
        <v>30.09994</v>
      </c>
      <c r="AN142" s="38">
        <v>-81.746359999999996</v>
      </c>
    </row>
    <row r="143" spans="1:40" x14ac:dyDescent="0.45">
      <c r="A143" s="32">
        <v>29.148363888888888</v>
      </c>
      <c r="B143" s="33">
        <v>-80.975324999999998</v>
      </c>
      <c r="C143" s="20" t="s">
        <v>692</v>
      </c>
      <c r="D143" s="20" t="s">
        <v>693</v>
      </c>
      <c r="E143" s="21" t="s">
        <v>694</v>
      </c>
      <c r="F143" s="20" t="s">
        <v>29</v>
      </c>
      <c r="G143" s="21" t="s">
        <v>36</v>
      </c>
      <c r="H143" s="22"/>
      <c r="I143" s="45"/>
      <c r="J143" s="47"/>
      <c r="K143" s="22"/>
      <c r="L143" s="23">
        <v>790148</v>
      </c>
      <c r="M143" s="24">
        <v>1</v>
      </c>
      <c r="N143" s="25" t="s">
        <v>693</v>
      </c>
      <c r="O143" s="25" t="s">
        <v>1468</v>
      </c>
      <c r="P143" s="26" t="s">
        <v>2044</v>
      </c>
      <c r="Q143" s="20" t="s">
        <v>1594</v>
      </c>
      <c r="R143" s="21" t="s">
        <v>1728</v>
      </c>
      <c r="S143" s="26" t="s">
        <v>2223</v>
      </c>
      <c r="T143" s="21" t="s">
        <v>1741</v>
      </c>
      <c r="U143" s="27" t="s">
        <v>1968</v>
      </c>
      <c r="V143" s="20" t="s">
        <v>1769</v>
      </c>
      <c r="W143" s="26" t="s">
        <v>1979</v>
      </c>
      <c r="X143" s="27" t="s">
        <v>2416</v>
      </c>
      <c r="Y143" s="21" t="s">
        <v>1773</v>
      </c>
      <c r="Z143" s="21" t="s">
        <v>1774</v>
      </c>
      <c r="AA143" s="24" t="s">
        <v>1961</v>
      </c>
      <c r="AB143" s="21" t="s">
        <v>1754</v>
      </c>
      <c r="AC143" s="21" t="s">
        <v>1786</v>
      </c>
      <c r="AD143" s="23">
        <v>88.6</v>
      </c>
      <c r="AE143" s="21" t="s">
        <v>1804</v>
      </c>
      <c r="AF143" s="21" t="s">
        <v>1801</v>
      </c>
      <c r="AG143" s="23">
        <v>64.900000000000006</v>
      </c>
      <c r="AH143" s="25" t="s">
        <v>1903</v>
      </c>
      <c r="AI143" s="27" t="s">
        <v>1962</v>
      </c>
      <c r="AJ143" s="23">
        <v>1990</v>
      </c>
      <c r="AK143" s="21" t="s">
        <v>1281</v>
      </c>
      <c r="AL143" s="21" t="s">
        <v>1282</v>
      </c>
      <c r="AM143" s="37">
        <v>29.148260000000001</v>
      </c>
      <c r="AN143" s="38">
        <v>-80.975480000000005</v>
      </c>
    </row>
    <row r="144" spans="1:40" x14ac:dyDescent="0.45">
      <c r="A144" s="32">
        <v>30.327269444444443</v>
      </c>
      <c r="B144" s="33">
        <v>-81.624377777777767</v>
      </c>
      <c r="C144" s="20" t="s">
        <v>437</v>
      </c>
      <c r="D144" s="20" t="s">
        <v>438</v>
      </c>
      <c r="E144" s="21" t="s">
        <v>439</v>
      </c>
      <c r="F144" s="20" t="s">
        <v>36</v>
      </c>
      <c r="G144" s="21" t="s">
        <v>36</v>
      </c>
      <c r="H144" s="22"/>
      <c r="I144" s="45"/>
      <c r="J144" s="47"/>
      <c r="K144" s="22"/>
      <c r="L144" s="23">
        <v>720076</v>
      </c>
      <c r="M144" s="24">
        <v>1</v>
      </c>
      <c r="N144" s="25" t="s">
        <v>438</v>
      </c>
      <c r="O144" s="25" t="s">
        <v>1422</v>
      </c>
      <c r="P144" s="26" t="s">
        <v>2103</v>
      </c>
      <c r="Q144" s="20" t="s">
        <v>1496</v>
      </c>
      <c r="R144" s="21" t="s">
        <v>1675</v>
      </c>
      <c r="S144" s="26" t="s">
        <v>2102</v>
      </c>
      <c r="T144" s="21" t="s">
        <v>1741</v>
      </c>
      <c r="U144" s="27" t="s">
        <v>1968</v>
      </c>
      <c r="V144" s="20" t="s">
        <v>1748</v>
      </c>
      <c r="W144" s="26" t="s">
        <v>1973</v>
      </c>
      <c r="X144" s="27" t="s">
        <v>2311</v>
      </c>
      <c r="Y144" s="21" t="s">
        <v>1773</v>
      </c>
      <c r="Z144" s="21" t="s">
        <v>1774</v>
      </c>
      <c r="AA144" s="24" t="s">
        <v>1774</v>
      </c>
      <c r="AB144" s="21" t="s">
        <v>1754</v>
      </c>
      <c r="AC144" s="21" t="s">
        <v>1853</v>
      </c>
      <c r="AD144" s="23">
        <v>1</v>
      </c>
      <c r="AE144" s="21" t="s">
        <v>1884</v>
      </c>
      <c r="AF144" s="21" t="s">
        <v>1885</v>
      </c>
      <c r="AG144" s="23">
        <v>0.9</v>
      </c>
      <c r="AH144" s="25" t="s">
        <v>1900</v>
      </c>
      <c r="AI144" s="27" t="s">
        <v>1962</v>
      </c>
      <c r="AJ144" s="23">
        <v>1953</v>
      </c>
      <c r="AK144" s="21" t="s">
        <v>1085</v>
      </c>
      <c r="AL144" s="21" t="s">
        <v>1086</v>
      </c>
      <c r="AM144" s="37">
        <v>30.327220000000001</v>
      </c>
      <c r="AN144" s="38">
        <v>-81.622500000000002</v>
      </c>
    </row>
    <row r="145" spans="1:40" x14ac:dyDescent="0.45">
      <c r="A145" s="32">
        <v>30.358372222222222</v>
      </c>
      <c r="B145" s="33">
        <v>-81.466702777777783</v>
      </c>
      <c r="C145" s="20" t="s">
        <v>349</v>
      </c>
      <c r="D145" s="20" t="s">
        <v>350</v>
      </c>
      <c r="E145" s="21" t="s">
        <v>351</v>
      </c>
      <c r="F145" s="20" t="s">
        <v>29</v>
      </c>
      <c r="G145" s="21" t="s">
        <v>44</v>
      </c>
      <c r="H145" s="22"/>
      <c r="I145" s="45"/>
      <c r="J145" s="47"/>
      <c r="K145" s="22"/>
      <c r="L145" s="23">
        <v>720689</v>
      </c>
      <c r="M145" s="24">
        <v>1</v>
      </c>
      <c r="N145" s="25" t="s">
        <v>350</v>
      </c>
      <c r="O145" s="25" t="s">
        <v>1409</v>
      </c>
      <c r="P145" s="26" t="s">
        <v>2157</v>
      </c>
      <c r="Q145" s="20" t="s">
        <v>1539</v>
      </c>
      <c r="R145" s="21" t="s">
        <v>1650</v>
      </c>
      <c r="S145" s="26" t="s">
        <v>2143</v>
      </c>
      <c r="T145" s="21" t="s">
        <v>1741</v>
      </c>
      <c r="U145" s="27" t="s">
        <v>1968</v>
      </c>
      <c r="V145" s="20" t="s">
        <v>1748</v>
      </c>
      <c r="W145" s="26" t="s">
        <v>1973</v>
      </c>
      <c r="X145" s="27" t="s">
        <v>2350</v>
      </c>
      <c r="Y145" s="21" t="s">
        <v>1773</v>
      </c>
      <c r="Z145" s="21" t="s">
        <v>1774</v>
      </c>
      <c r="AA145" s="24" t="s">
        <v>1961</v>
      </c>
      <c r="AB145" s="21" t="s">
        <v>1754</v>
      </c>
      <c r="AC145" s="21" t="s">
        <v>1794</v>
      </c>
      <c r="AD145" s="23">
        <v>36.700000000000003</v>
      </c>
      <c r="AE145" s="21" t="s">
        <v>1693</v>
      </c>
      <c r="AF145" s="21" t="s">
        <v>1795</v>
      </c>
      <c r="AG145" s="23">
        <v>9.1</v>
      </c>
      <c r="AH145" s="25" t="s">
        <v>1919</v>
      </c>
      <c r="AI145" s="27" t="s">
        <v>1962</v>
      </c>
      <c r="AJ145" s="23">
        <v>2004</v>
      </c>
      <c r="AK145" s="21" t="s">
        <v>1020</v>
      </c>
      <c r="AL145" s="21" t="s">
        <v>1021</v>
      </c>
      <c r="AM145" s="37">
        <v>30.358329999999999</v>
      </c>
      <c r="AN145" s="38">
        <v>-81.466939999999994</v>
      </c>
    </row>
    <row r="146" spans="1:40" x14ac:dyDescent="0.45">
      <c r="A146" s="32">
        <v>30.358538888888891</v>
      </c>
      <c r="B146" s="33">
        <v>-81.466674999999995</v>
      </c>
      <c r="C146" s="20" t="s">
        <v>352</v>
      </c>
      <c r="D146" s="20" t="s">
        <v>350</v>
      </c>
      <c r="E146" s="21" t="s">
        <v>351</v>
      </c>
      <c r="F146" s="20" t="s">
        <v>29</v>
      </c>
      <c r="G146" s="21" t="s">
        <v>46</v>
      </c>
      <c r="H146" s="22"/>
      <c r="I146" s="45"/>
      <c r="J146" s="47"/>
      <c r="K146" s="22"/>
      <c r="L146" s="23">
        <v>720515</v>
      </c>
      <c r="M146" s="24">
        <v>0</v>
      </c>
      <c r="N146" s="25" t="s">
        <v>350</v>
      </c>
      <c r="O146" s="25" t="s">
        <v>1409</v>
      </c>
      <c r="P146" s="26" t="s">
        <v>2144</v>
      </c>
      <c r="Q146" s="20" t="s">
        <v>1539</v>
      </c>
      <c r="R146" s="21" t="s">
        <v>1650</v>
      </c>
      <c r="S146" s="26" t="s">
        <v>2143</v>
      </c>
      <c r="T146" s="21" t="s">
        <v>1741</v>
      </c>
      <c r="U146" s="27" t="s">
        <v>1968</v>
      </c>
      <c r="V146" s="20" t="s">
        <v>1748</v>
      </c>
      <c r="W146" s="26" t="s">
        <v>1973</v>
      </c>
      <c r="X146" s="27" t="s">
        <v>2336</v>
      </c>
      <c r="Y146" s="21" t="s">
        <v>1773</v>
      </c>
      <c r="Z146" s="21" t="s">
        <v>1774</v>
      </c>
      <c r="AA146" s="24" t="s">
        <v>1961</v>
      </c>
      <c r="AB146" s="21" t="s">
        <v>1754</v>
      </c>
      <c r="AC146" s="21" t="s">
        <v>1794</v>
      </c>
      <c r="AD146" s="23">
        <v>0</v>
      </c>
      <c r="AE146" s="21" t="s">
        <v>1693</v>
      </c>
      <c r="AF146" s="21" t="s">
        <v>1795</v>
      </c>
      <c r="AG146" s="23">
        <v>0</v>
      </c>
      <c r="AH146" s="25" t="s">
        <v>1919</v>
      </c>
      <c r="AI146" s="27" t="s">
        <v>1962</v>
      </c>
      <c r="AJ146" s="23">
        <v>1987</v>
      </c>
      <c r="AK146" s="21" t="s">
        <v>1022</v>
      </c>
      <c r="AL146" s="21" t="s">
        <v>1023</v>
      </c>
      <c r="AM146" s="37">
        <v>30.358519999999999</v>
      </c>
      <c r="AN146" s="38">
        <v>-81.466769999999997</v>
      </c>
    </row>
    <row r="147" spans="1:40" x14ac:dyDescent="0.45">
      <c r="A147" s="32">
        <v>27.209608333333332</v>
      </c>
      <c r="B147" s="33">
        <v>-80.186047222222228</v>
      </c>
      <c r="C147" s="20" t="s">
        <v>539</v>
      </c>
      <c r="D147" s="20" t="s">
        <v>540</v>
      </c>
      <c r="E147" s="21" t="s">
        <v>541</v>
      </c>
      <c r="F147" s="20" t="s">
        <v>36</v>
      </c>
      <c r="G147" s="21" t="s">
        <v>36</v>
      </c>
      <c r="H147" s="22"/>
      <c r="I147" s="45"/>
      <c r="J147" s="47"/>
      <c r="K147" s="22"/>
      <c r="L147" s="23">
        <v>890149</v>
      </c>
      <c r="M147" s="24">
        <v>0</v>
      </c>
      <c r="N147" s="25" t="s">
        <v>540</v>
      </c>
      <c r="O147" s="25" t="s">
        <v>1440</v>
      </c>
      <c r="P147" s="26" t="s">
        <v>2243</v>
      </c>
      <c r="Q147" s="20" t="s">
        <v>1499</v>
      </c>
      <c r="R147" s="21" t="s">
        <v>1701</v>
      </c>
      <c r="S147" s="26" t="s">
        <v>2242</v>
      </c>
      <c r="T147" s="21" t="s">
        <v>1741</v>
      </c>
      <c r="U147" s="27" t="s">
        <v>1968</v>
      </c>
      <c r="V147" s="20" t="s">
        <v>1758</v>
      </c>
      <c r="W147" s="26" t="s">
        <v>1980</v>
      </c>
      <c r="X147" s="27" t="s">
        <v>2441</v>
      </c>
      <c r="Y147" s="21" t="s">
        <v>1773</v>
      </c>
      <c r="Z147" s="21" t="s">
        <v>1774</v>
      </c>
      <c r="AA147" s="24" t="s">
        <v>1961</v>
      </c>
      <c r="AB147" s="21" t="s">
        <v>1754</v>
      </c>
      <c r="AC147" s="21" t="s">
        <v>1786</v>
      </c>
      <c r="AD147" s="23">
        <v>0</v>
      </c>
      <c r="AE147" s="21" t="s">
        <v>1814</v>
      </c>
      <c r="AF147" s="21" t="s">
        <v>1795</v>
      </c>
      <c r="AG147" s="23">
        <v>0</v>
      </c>
      <c r="AH147" s="25" t="s">
        <v>1910</v>
      </c>
      <c r="AI147" s="27" t="s">
        <v>1962</v>
      </c>
      <c r="AJ147" s="23">
        <v>2006</v>
      </c>
      <c r="AK147" s="21" t="s">
        <v>1165</v>
      </c>
      <c r="AL147" s="21" t="s">
        <v>1166</v>
      </c>
      <c r="AM147" s="37">
        <v>27.209440000000001</v>
      </c>
      <c r="AN147" s="38">
        <v>-80.186390000000003</v>
      </c>
    </row>
    <row r="148" spans="1:40" x14ac:dyDescent="0.45">
      <c r="A148" s="32">
        <v>28.369425</v>
      </c>
      <c r="B148" s="33">
        <v>-80.872830555555552</v>
      </c>
      <c r="C148" s="20" t="s">
        <v>133</v>
      </c>
      <c r="D148" s="20" t="s">
        <v>134</v>
      </c>
      <c r="E148" s="21" t="s">
        <v>135</v>
      </c>
      <c r="F148" s="20" t="s">
        <v>36</v>
      </c>
      <c r="G148" s="21" t="s">
        <v>44</v>
      </c>
      <c r="H148" s="22"/>
      <c r="I148" s="45"/>
      <c r="J148" s="47"/>
      <c r="K148" s="22"/>
      <c r="L148" s="23">
        <v>700217</v>
      </c>
      <c r="M148" s="24">
        <v>0</v>
      </c>
      <c r="N148" s="25" t="s">
        <v>134</v>
      </c>
      <c r="O148" s="25" t="s">
        <v>1373</v>
      </c>
      <c r="P148" s="26" t="s">
        <v>2041</v>
      </c>
      <c r="Q148" s="20" t="s">
        <v>1496</v>
      </c>
      <c r="R148" s="21" t="s">
        <v>1633</v>
      </c>
      <c r="S148" s="26" t="s">
        <v>1994</v>
      </c>
      <c r="T148" s="21" t="s">
        <v>1741</v>
      </c>
      <c r="U148" s="27" t="s">
        <v>1968</v>
      </c>
      <c r="V148" s="20" t="s">
        <v>1745</v>
      </c>
      <c r="W148" s="26" t="s">
        <v>1971</v>
      </c>
      <c r="X148" s="27" t="s">
        <v>2274</v>
      </c>
      <c r="Y148" s="21" t="s">
        <v>1773</v>
      </c>
      <c r="Z148" s="21" t="s">
        <v>1774</v>
      </c>
      <c r="AA148" s="24" t="s">
        <v>1774</v>
      </c>
      <c r="AB148" s="21" t="s">
        <v>1754</v>
      </c>
      <c r="AC148" s="21" t="s">
        <v>1801</v>
      </c>
      <c r="AD148" s="23">
        <v>0</v>
      </c>
      <c r="AE148" s="21" t="s">
        <v>1839</v>
      </c>
      <c r="AF148" s="21" t="s">
        <v>1795</v>
      </c>
      <c r="AG148" s="23">
        <v>0</v>
      </c>
      <c r="AH148" s="25" t="s">
        <v>1903</v>
      </c>
      <c r="AI148" s="27" t="s">
        <v>1962</v>
      </c>
      <c r="AJ148" s="23">
        <v>2006</v>
      </c>
      <c r="AK148" s="21" t="s">
        <v>859</v>
      </c>
      <c r="AL148" s="21" t="s">
        <v>860</v>
      </c>
      <c r="AM148" s="37">
        <v>28.36947</v>
      </c>
      <c r="AN148" s="38">
        <v>-80.872900000000001</v>
      </c>
    </row>
    <row r="149" spans="1:40" x14ac:dyDescent="0.45">
      <c r="A149" s="32">
        <v>30.371572222222223</v>
      </c>
      <c r="B149" s="33">
        <v>-81.432558333333333</v>
      </c>
      <c r="C149" s="20" t="s">
        <v>427</v>
      </c>
      <c r="D149" s="20" t="s">
        <v>129</v>
      </c>
      <c r="E149" s="21" t="s">
        <v>428</v>
      </c>
      <c r="F149" s="20" t="s">
        <v>29</v>
      </c>
      <c r="G149" s="21" t="s">
        <v>36</v>
      </c>
      <c r="H149" s="22"/>
      <c r="I149" s="45"/>
      <c r="J149" s="47"/>
      <c r="K149" s="22"/>
      <c r="L149" s="23">
        <v>720077</v>
      </c>
      <c r="M149" s="24">
        <v>1</v>
      </c>
      <c r="N149" s="25" t="s">
        <v>129</v>
      </c>
      <c r="O149" s="25" t="s">
        <v>129</v>
      </c>
      <c r="P149" s="26" t="s">
        <v>2044</v>
      </c>
      <c r="Q149" s="20" t="s">
        <v>1557</v>
      </c>
      <c r="R149" s="21" t="s">
        <v>1642</v>
      </c>
      <c r="S149" s="26" t="s">
        <v>2104</v>
      </c>
      <c r="T149" s="21" t="s">
        <v>1741</v>
      </c>
      <c r="U149" s="27" t="s">
        <v>1968</v>
      </c>
      <c r="V149" s="20" t="s">
        <v>1748</v>
      </c>
      <c r="W149" s="26" t="s">
        <v>1973</v>
      </c>
      <c r="X149" s="27" t="s">
        <v>2312</v>
      </c>
      <c r="Y149" s="21" t="s">
        <v>1773</v>
      </c>
      <c r="Z149" s="21" t="s">
        <v>1774</v>
      </c>
      <c r="AA149" s="24" t="s">
        <v>1774</v>
      </c>
      <c r="AB149" s="21" t="s">
        <v>1754</v>
      </c>
      <c r="AC149" s="21" t="s">
        <v>1808</v>
      </c>
      <c r="AD149" s="23">
        <v>23</v>
      </c>
      <c r="AE149" s="21" t="s">
        <v>1835</v>
      </c>
      <c r="AF149" s="21" t="s">
        <v>1795</v>
      </c>
      <c r="AG149" s="23">
        <v>4.2</v>
      </c>
      <c r="AH149" s="25" t="s">
        <v>1900</v>
      </c>
      <c r="AI149" s="27" t="s">
        <v>1962</v>
      </c>
      <c r="AJ149" s="23">
        <v>1953</v>
      </c>
      <c r="AK149" s="21" t="s">
        <v>1076</v>
      </c>
      <c r="AL149" s="21" t="s">
        <v>1077</v>
      </c>
      <c r="AM149" s="37">
        <v>30.371590000000001</v>
      </c>
      <c r="AN149" s="38">
        <v>-81.432580000000002</v>
      </c>
    </row>
    <row r="150" spans="1:40" x14ac:dyDescent="0.45">
      <c r="A150" s="32">
        <v>30.437444444444445</v>
      </c>
      <c r="B150" s="33">
        <v>-81.64244444444445</v>
      </c>
      <c r="C150" s="20" t="s">
        <v>235</v>
      </c>
      <c r="D150" s="20" t="s">
        <v>175</v>
      </c>
      <c r="E150" s="21" t="s">
        <v>236</v>
      </c>
      <c r="F150" s="20" t="s">
        <v>29</v>
      </c>
      <c r="G150" s="21" t="s">
        <v>30</v>
      </c>
      <c r="H150" s="22"/>
      <c r="I150" s="45"/>
      <c r="J150" s="47"/>
      <c r="K150" s="22"/>
      <c r="L150" s="23">
        <v>720095</v>
      </c>
      <c r="M150" s="24">
        <v>1</v>
      </c>
      <c r="N150" s="25" t="s">
        <v>175</v>
      </c>
      <c r="O150" s="25" t="s">
        <v>175</v>
      </c>
      <c r="P150" s="26" t="s">
        <v>2106</v>
      </c>
      <c r="Q150" s="20" t="s">
        <v>1513</v>
      </c>
      <c r="R150" s="21" t="s">
        <v>1607</v>
      </c>
      <c r="S150" s="26" t="s">
        <v>2072</v>
      </c>
      <c r="T150" s="21" t="s">
        <v>1741</v>
      </c>
      <c r="U150" s="27" t="s">
        <v>1968</v>
      </c>
      <c r="V150" s="20" t="s">
        <v>1748</v>
      </c>
      <c r="W150" s="26" t="s">
        <v>1973</v>
      </c>
      <c r="X150" s="27" t="s">
        <v>2293</v>
      </c>
      <c r="Y150" s="21" t="s">
        <v>1773</v>
      </c>
      <c r="Z150" s="21" t="s">
        <v>1774</v>
      </c>
      <c r="AA150" s="24" t="s">
        <v>1774</v>
      </c>
      <c r="AB150" s="21" t="s">
        <v>1754</v>
      </c>
      <c r="AC150" s="21" t="s">
        <v>1814</v>
      </c>
      <c r="AD150" s="23">
        <v>29.2</v>
      </c>
      <c r="AE150" s="21" t="s">
        <v>1835</v>
      </c>
      <c r="AF150" s="21" t="s">
        <v>1795</v>
      </c>
      <c r="AG150" s="23">
        <v>4.2</v>
      </c>
      <c r="AH150" s="25" t="s">
        <v>1900</v>
      </c>
      <c r="AI150" s="27" t="s">
        <v>1962</v>
      </c>
      <c r="AJ150" s="23">
        <v>1966</v>
      </c>
      <c r="AK150" s="21" t="s">
        <v>925</v>
      </c>
      <c r="AL150" s="21" t="s">
        <v>926</v>
      </c>
      <c r="AM150" s="37">
        <v>30.437439999999999</v>
      </c>
      <c r="AN150" s="38">
        <v>-81.642430000000004</v>
      </c>
    </row>
    <row r="151" spans="1:40" x14ac:dyDescent="0.45">
      <c r="A151" s="32">
        <v>30.437463888888889</v>
      </c>
      <c r="B151" s="33">
        <v>-81.642580555555568</v>
      </c>
      <c r="C151" s="20" t="s">
        <v>237</v>
      </c>
      <c r="D151" s="20" t="s">
        <v>175</v>
      </c>
      <c r="E151" s="21" t="s">
        <v>236</v>
      </c>
      <c r="F151" s="20" t="s">
        <v>29</v>
      </c>
      <c r="G151" s="21" t="s">
        <v>32</v>
      </c>
      <c r="H151" s="22"/>
      <c r="I151" s="45"/>
      <c r="J151" s="47"/>
      <c r="K151" s="22"/>
      <c r="L151" s="23">
        <v>720012</v>
      </c>
      <c r="M151" s="24">
        <v>1</v>
      </c>
      <c r="N151" s="25" t="s">
        <v>175</v>
      </c>
      <c r="O151" s="25" t="s">
        <v>175</v>
      </c>
      <c r="P151" s="26" t="s">
        <v>2073</v>
      </c>
      <c r="Q151" s="20" t="s">
        <v>1513</v>
      </c>
      <c r="R151" s="21" t="s">
        <v>1607</v>
      </c>
      <c r="S151" s="26" t="s">
        <v>2072</v>
      </c>
      <c r="T151" s="21" t="s">
        <v>1741</v>
      </c>
      <c r="U151" s="27" t="s">
        <v>1968</v>
      </c>
      <c r="V151" s="20" t="s">
        <v>1748</v>
      </c>
      <c r="W151" s="26" t="s">
        <v>1973</v>
      </c>
      <c r="X151" s="27" t="s">
        <v>2293</v>
      </c>
      <c r="Y151" s="21" t="s">
        <v>1773</v>
      </c>
      <c r="Z151" s="21" t="s">
        <v>1774</v>
      </c>
      <c r="AA151" s="24" t="s">
        <v>1774</v>
      </c>
      <c r="AB151" s="21" t="s">
        <v>1754</v>
      </c>
      <c r="AC151" s="21" t="s">
        <v>1814</v>
      </c>
      <c r="AD151" s="23">
        <v>29.2</v>
      </c>
      <c r="AE151" s="21" t="s">
        <v>1835</v>
      </c>
      <c r="AF151" s="21" t="s">
        <v>1795</v>
      </c>
      <c r="AG151" s="23">
        <v>4.2</v>
      </c>
      <c r="AH151" s="25" t="s">
        <v>1900</v>
      </c>
      <c r="AI151" s="27" t="s">
        <v>1962</v>
      </c>
      <c r="AJ151" s="23">
        <v>1925</v>
      </c>
      <c r="AK151" s="21" t="s">
        <v>927</v>
      </c>
      <c r="AL151" s="21" t="s">
        <v>928</v>
      </c>
      <c r="AM151" s="37">
        <v>30.437480000000001</v>
      </c>
      <c r="AN151" s="38">
        <v>-81.642589999999998</v>
      </c>
    </row>
    <row r="152" spans="1:40" x14ac:dyDescent="0.45">
      <c r="A152" s="32">
        <v>28.407738888888886</v>
      </c>
      <c r="B152" s="33">
        <v>-80.705844444444452</v>
      </c>
      <c r="C152" s="20" t="s">
        <v>50</v>
      </c>
      <c r="D152" s="20" t="s">
        <v>51</v>
      </c>
      <c r="E152" s="21" t="s">
        <v>52</v>
      </c>
      <c r="F152" s="20" t="s">
        <v>36</v>
      </c>
      <c r="G152" s="21" t="s">
        <v>30</v>
      </c>
      <c r="H152" s="22"/>
      <c r="I152" s="45"/>
      <c r="J152" s="47"/>
      <c r="K152" s="22"/>
      <c r="L152" s="23">
        <v>700201</v>
      </c>
      <c r="M152" s="24">
        <v>1</v>
      </c>
      <c r="N152" s="25" t="s">
        <v>51</v>
      </c>
      <c r="O152" s="25" t="s">
        <v>1357</v>
      </c>
      <c r="P152" s="26" t="s">
        <v>2035</v>
      </c>
      <c r="Q152" s="20" t="s">
        <v>1486</v>
      </c>
      <c r="R152" s="21" t="s">
        <v>1611</v>
      </c>
      <c r="S152" s="26" t="s">
        <v>2034</v>
      </c>
      <c r="T152" s="21" t="s">
        <v>1741</v>
      </c>
      <c r="U152" s="27" t="s">
        <v>1968</v>
      </c>
      <c r="V152" s="20" t="s">
        <v>1745</v>
      </c>
      <c r="W152" s="26" t="s">
        <v>1971</v>
      </c>
      <c r="X152" s="27" t="s">
        <v>2272</v>
      </c>
      <c r="Y152" s="21" t="s">
        <v>1775</v>
      </c>
      <c r="Z152" s="21" t="s">
        <v>1774</v>
      </c>
      <c r="AA152" s="24" t="s">
        <v>1961</v>
      </c>
      <c r="AB152" s="21" t="s">
        <v>1754</v>
      </c>
      <c r="AC152" s="21" t="s">
        <v>1786</v>
      </c>
      <c r="AD152" s="23">
        <v>89.6</v>
      </c>
      <c r="AE152" s="21" t="s">
        <v>1823</v>
      </c>
      <c r="AF152" s="21" t="s">
        <v>1795</v>
      </c>
      <c r="AG152" s="23">
        <v>21.3</v>
      </c>
      <c r="AH152" s="25" t="s">
        <v>1903</v>
      </c>
      <c r="AI152" s="27" t="s">
        <v>1962</v>
      </c>
      <c r="AJ152" s="23">
        <v>1997</v>
      </c>
      <c r="AK152" s="21" t="s">
        <v>801</v>
      </c>
      <c r="AL152" s="21" t="s">
        <v>802</v>
      </c>
      <c r="AM152" s="37">
        <v>28.407730000000001</v>
      </c>
      <c r="AN152" s="38">
        <v>-80.705799999999996</v>
      </c>
    </row>
    <row r="153" spans="1:40" x14ac:dyDescent="0.45">
      <c r="A153" s="32">
        <v>28.407724999999999</v>
      </c>
      <c r="B153" s="33">
        <v>-80.705991666666677</v>
      </c>
      <c r="C153" s="20" t="s">
        <v>53</v>
      </c>
      <c r="D153" s="20" t="s">
        <v>51</v>
      </c>
      <c r="E153" s="21" t="s">
        <v>52</v>
      </c>
      <c r="F153" s="20" t="s">
        <v>36</v>
      </c>
      <c r="G153" s="21" t="s">
        <v>32</v>
      </c>
      <c r="H153" s="22"/>
      <c r="I153" s="45"/>
      <c r="J153" s="47"/>
      <c r="K153" s="22"/>
      <c r="L153" s="23">
        <v>700072</v>
      </c>
      <c r="M153" s="24">
        <v>1</v>
      </c>
      <c r="N153" s="25" t="s">
        <v>51</v>
      </c>
      <c r="O153" s="25" t="s">
        <v>1357</v>
      </c>
      <c r="P153" s="26" t="s">
        <v>2035</v>
      </c>
      <c r="Q153" s="20" t="s">
        <v>1486</v>
      </c>
      <c r="R153" s="21" t="s">
        <v>1611</v>
      </c>
      <c r="S153" s="26" t="s">
        <v>2034</v>
      </c>
      <c r="T153" s="21" t="s">
        <v>1741</v>
      </c>
      <c r="U153" s="27" t="s">
        <v>1968</v>
      </c>
      <c r="V153" s="20" t="s">
        <v>1745</v>
      </c>
      <c r="W153" s="26" t="s">
        <v>1971</v>
      </c>
      <c r="X153" s="27" t="s">
        <v>2258</v>
      </c>
      <c r="Y153" s="21" t="s">
        <v>1775</v>
      </c>
      <c r="Z153" s="21" t="s">
        <v>1774</v>
      </c>
      <c r="AA153" s="24" t="s">
        <v>1961</v>
      </c>
      <c r="AB153" s="21" t="s">
        <v>1754</v>
      </c>
      <c r="AC153" s="21" t="s">
        <v>1786</v>
      </c>
      <c r="AD153" s="23">
        <v>89.9</v>
      </c>
      <c r="AE153" s="21" t="s">
        <v>1823</v>
      </c>
      <c r="AF153" s="21" t="s">
        <v>1795</v>
      </c>
      <c r="AG153" s="23">
        <v>21.3</v>
      </c>
      <c r="AH153" s="25" t="s">
        <v>1903</v>
      </c>
      <c r="AI153" s="27" t="s">
        <v>1962</v>
      </c>
      <c r="AJ153" s="23">
        <v>1961</v>
      </c>
      <c r="AK153" s="21" t="s">
        <v>803</v>
      </c>
      <c r="AL153" s="21" t="s">
        <v>804</v>
      </c>
      <c r="AM153" s="37">
        <v>28.407710000000002</v>
      </c>
      <c r="AN153" s="38">
        <v>-80.70599</v>
      </c>
    </row>
    <row r="154" spans="1:40" x14ac:dyDescent="0.45">
      <c r="A154" s="32">
        <v>29.892736111111109</v>
      </c>
      <c r="B154" s="33">
        <v>-81.32278888888888</v>
      </c>
      <c r="C154" s="20" t="s">
        <v>653</v>
      </c>
      <c r="D154" s="20" t="s">
        <v>155</v>
      </c>
      <c r="E154" s="21" t="s">
        <v>654</v>
      </c>
      <c r="F154" s="20" t="s">
        <v>36</v>
      </c>
      <c r="G154" s="21" t="s">
        <v>36</v>
      </c>
      <c r="H154" s="22"/>
      <c r="I154" s="45"/>
      <c r="J154" s="47"/>
      <c r="K154" s="22"/>
      <c r="L154" s="23">
        <v>780129</v>
      </c>
      <c r="M154" s="24">
        <v>0</v>
      </c>
      <c r="N154" s="25" t="s">
        <v>155</v>
      </c>
      <c r="O154" s="25" t="s">
        <v>155</v>
      </c>
      <c r="P154" s="26" t="s">
        <v>2077</v>
      </c>
      <c r="Q154" s="20" t="s">
        <v>1590</v>
      </c>
      <c r="R154" s="21" t="s">
        <v>1704</v>
      </c>
      <c r="S154" s="26" t="s">
        <v>2196</v>
      </c>
      <c r="T154" s="21" t="s">
        <v>1741</v>
      </c>
      <c r="U154" s="27" t="s">
        <v>1968</v>
      </c>
      <c r="V154" s="20" t="s">
        <v>1765</v>
      </c>
      <c r="W154" s="26" t="s">
        <v>1978</v>
      </c>
      <c r="X154" s="27" t="s">
        <v>2389</v>
      </c>
      <c r="Y154" s="21" t="s">
        <v>1773</v>
      </c>
      <c r="Z154" s="21" t="s">
        <v>1774</v>
      </c>
      <c r="AA154" s="24" t="s">
        <v>1961</v>
      </c>
      <c r="AB154" s="21" t="s">
        <v>1754</v>
      </c>
      <c r="AC154" s="21" t="s">
        <v>1794</v>
      </c>
      <c r="AD154" s="23">
        <v>78.099999999999994</v>
      </c>
      <c r="AE154" s="21" t="s">
        <v>719</v>
      </c>
      <c r="AF154" s="21" t="s">
        <v>1795</v>
      </c>
      <c r="AG154" s="23">
        <v>10.1</v>
      </c>
      <c r="AH154" s="25" t="s">
        <v>1900</v>
      </c>
      <c r="AI154" s="27" t="s">
        <v>1962</v>
      </c>
      <c r="AJ154" s="23">
        <v>2013</v>
      </c>
      <c r="AK154" s="21" t="s">
        <v>1251</v>
      </c>
      <c r="AL154" s="21" t="s">
        <v>1252</v>
      </c>
      <c r="AM154" s="37">
        <v>29.89256</v>
      </c>
      <c r="AN154" s="38">
        <v>-81.322810000000004</v>
      </c>
    </row>
    <row r="155" spans="1:40" x14ac:dyDescent="0.45">
      <c r="A155" s="32"/>
      <c r="B155" s="33"/>
      <c r="C155" s="20" t="s">
        <v>551</v>
      </c>
      <c r="D155" s="20" t="s">
        <v>552</v>
      </c>
      <c r="E155" s="21" t="s">
        <v>553</v>
      </c>
      <c r="F155" s="20" t="s">
        <v>36</v>
      </c>
      <c r="G155" s="21" t="s">
        <v>36</v>
      </c>
      <c r="H155" s="22" t="s">
        <v>113</v>
      </c>
      <c r="I155" s="45"/>
      <c r="J155" s="47"/>
      <c r="K155" s="22"/>
      <c r="L155" s="23"/>
      <c r="M155" s="24" t="s">
        <v>785</v>
      </c>
      <c r="N155" s="25" t="s">
        <v>552</v>
      </c>
      <c r="O155" s="25" t="s">
        <v>552</v>
      </c>
      <c r="P155" s="26" t="s">
        <v>36</v>
      </c>
      <c r="Q155" s="20" t="s">
        <v>1573</v>
      </c>
      <c r="R155" s="21" t="s">
        <v>1703</v>
      </c>
      <c r="S155" s="26" t="s">
        <v>36</v>
      </c>
      <c r="T155" s="21" t="s">
        <v>1741</v>
      </c>
      <c r="U155" s="27" t="s">
        <v>36</v>
      </c>
      <c r="V155" s="20" t="s">
        <v>1759</v>
      </c>
      <c r="W155" s="26" t="s">
        <v>36</v>
      </c>
      <c r="X155" s="27" t="s">
        <v>36</v>
      </c>
      <c r="Y155" s="21" t="s">
        <v>1773</v>
      </c>
      <c r="Z155" s="21" t="s">
        <v>1774</v>
      </c>
      <c r="AA155" s="24" t="s">
        <v>36</v>
      </c>
      <c r="AB155" s="21" t="s">
        <v>1754</v>
      </c>
      <c r="AC155" s="21" t="s">
        <v>1806</v>
      </c>
      <c r="AD155" s="23" t="s">
        <v>36</v>
      </c>
      <c r="AE155" s="21" t="s">
        <v>1800</v>
      </c>
      <c r="AF155" s="21" t="s">
        <v>1795</v>
      </c>
      <c r="AG155" s="23" t="s">
        <v>36</v>
      </c>
      <c r="AH155" s="25" t="s">
        <v>1945</v>
      </c>
      <c r="AI155" s="27" t="s">
        <v>36</v>
      </c>
      <c r="AJ155" s="23" t="s">
        <v>36</v>
      </c>
      <c r="AK155" s="21"/>
      <c r="AL155" s="21"/>
      <c r="AM155" s="37" t="s">
        <v>36</v>
      </c>
      <c r="AN155" s="38" t="s">
        <v>36</v>
      </c>
    </row>
    <row r="156" spans="1:40" x14ac:dyDescent="0.45">
      <c r="A156" s="32">
        <v>29.086416666666665</v>
      </c>
      <c r="B156" s="33">
        <v>-80.968472222222218</v>
      </c>
      <c r="C156" s="20" t="s">
        <v>723</v>
      </c>
      <c r="D156" s="20" t="s">
        <v>105</v>
      </c>
      <c r="E156" s="21" t="s">
        <v>724</v>
      </c>
      <c r="F156" s="20" t="s">
        <v>36</v>
      </c>
      <c r="G156" s="21" t="s">
        <v>30</v>
      </c>
      <c r="H156" s="22"/>
      <c r="I156" s="45"/>
      <c r="J156" s="47"/>
      <c r="K156" s="22"/>
      <c r="L156" s="23">
        <v>790156</v>
      </c>
      <c r="M156" s="24">
        <v>0</v>
      </c>
      <c r="N156" s="25" t="s">
        <v>105</v>
      </c>
      <c r="O156" s="25" t="s">
        <v>105</v>
      </c>
      <c r="P156" s="26" t="s">
        <v>2042</v>
      </c>
      <c r="Q156" s="20" t="s">
        <v>1599</v>
      </c>
      <c r="R156" s="21" t="s">
        <v>1646</v>
      </c>
      <c r="S156" s="26" t="s">
        <v>2225</v>
      </c>
      <c r="T156" s="21" t="s">
        <v>1741</v>
      </c>
      <c r="U156" s="27" t="s">
        <v>1968</v>
      </c>
      <c r="V156" s="20" t="s">
        <v>1769</v>
      </c>
      <c r="W156" s="26" t="s">
        <v>1979</v>
      </c>
      <c r="X156" s="27" t="s">
        <v>2419</v>
      </c>
      <c r="Y156" s="21" t="s">
        <v>1773</v>
      </c>
      <c r="Z156" s="21" t="s">
        <v>1774</v>
      </c>
      <c r="AA156" s="24" t="s">
        <v>1774</v>
      </c>
      <c r="AB156" s="21" t="s">
        <v>1754</v>
      </c>
      <c r="AC156" s="21" t="s">
        <v>1802</v>
      </c>
      <c r="AD156" s="23">
        <v>0</v>
      </c>
      <c r="AE156" s="21" t="s">
        <v>1798</v>
      </c>
      <c r="AF156" s="21" t="s">
        <v>1795</v>
      </c>
      <c r="AG156" s="23">
        <v>0</v>
      </c>
      <c r="AH156" s="25" t="s">
        <v>1903</v>
      </c>
      <c r="AI156" s="27" t="s">
        <v>1962</v>
      </c>
      <c r="AJ156" s="23">
        <v>2001</v>
      </c>
      <c r="AK156" s="21" t="s">
        <v>1299</v>
      </c>
      <c r="AL156" s="21" t="s">
        <v>1300</v>
      </c>
      <c r="AM156" s="37">
        <v>29.08642</v>
      </c>
      <c r="AN156" s="38">
        <v>-80.96848</v>
      </c>
    </row>
    <row r="157" spans="1:40" x14ac:dyDescent="0.45">
      <c r="A157" s="32">
        <v>29.086333333333332</v>
      </c>
      <c r="B157" s="33">
        <v>-80.968694444444452</v>
      </c>
      <c r="C157" s="20" t="s">
        <v>725</v>
      </c>
      <c r="D157" s="20" t="s">
        <v>105</v>
      </c>
      <c r="E157" s="21" t="s">
        <v>724</v>
      </c>
      <c r="F157" s="20" t="s">
        <v>36</v>
      </c>
      <c r="G157" s="21" t="s">
        <v>32</v>
      </c>
      <c r="H157" s="22"/>
      <c r="I157" s="45"/>
      <c r="J157" s="47"/>
      <c r="K157" s="22"/>
      <c r="L157" s="23">
        <v>790155</v>
      </c>
      <c r="M157" s="24">
        <v>0</v>
      </c>
      <c r="N157" s="25" t="s">
        <v>105</v>
      </c>
      <c r="O157" s="25" t="s">
        <v>105</v>
      </c>
      <c r="P157" s="26" t="s">
        <v>2226</v>
      </c>
      <c r="Q157" s="20" t="s">
        <v>1599</v>
      </c>
      <c r="R157" s="21" t="s">
        <v>1646</v>
      </c>
      <c r="S157" s="26" t="s">
        <v>2225</v>
      </c>
      <c r="T157" s="21" t="s">
        <v>1741</v>
      </c>
      <c r="U157" s="27" t="s">
        <v>1968</v>
      </c>
      <c r="V157" s="20" t="s">
        <v>1769</v>
      </c>
      <c r="W157" s="26" t="s">
        <v>1979</v>
      </c>
      <c r="X157" s="27" t="s">
        <v>2418</v>
      </c>
      <c r="Y157" s="21" t="s">
        <v>1773</v>
      </c>
      <c r="Z157" s="21" t="s">
        <v>1774</v>
      </c>
      <c r="AA157" s="24" t="s">
        <v>1774</v>
      </c>
      <c r="AB157" s="21" t="s">
        <v>1754</v>
      </c>
      <c r="AC157" s="21" t="s">
        <v>1802</v>
      </c>
      <c r="AD157" s="23">
        <v>0</v>
      </c>
      <c r="AE157" s="21" t="s">
        <v>1798</v>
      </c>
      <c r="AF157" s="21" t="s">
        <v>1795</v>
      </c>
      <c r="AG157" s="23">
        <v>0</v>
      </c>
      <c r="AH157" s="25" t="s">
        <v>1903</v>
      </c>
      <c r="AI157" s="27" t="s">
        <v>1962</v>
      </c>
      <c r="AJ157" s="23">
        <v>2000</v>
      </c>
      <c r="AK157" s="21" t="s">
        <v>1301</v>
      </c>
      <c r="AL157" s="21" t="s">
        <v>1302</v>
      </c>
      <c r="AM157" s="37">
        <v>29.08634</v>
      </c>
      <c r="AN157" s="38">
        <v>-80.968699999999998</v>
      </c>
    </row>
    <row r="158" spans="1:40" x14ac:dyDescent="0.45">
      <c r="A158" s="32">
        <v>30.417961111111111</v>
      </c>
      <c r="B158" s="33">
        <v>-81.696819444444444</v>
      </c>
      <c r="C158" s="20" t="s">
        <v>472</v>
      </c>
      <c r="D158" s="20" t="s">
        <v>473</v>
      </c>
      <c r="E158" s="21" t="s">
        <v>474</v>
      </c>
      <c r="F158" s="20" t="s">
        <v>29</v>
      </c>
      <c r="G158" s="21" t="s">
        <v>36</v>
      </c>
      <c r="H158" s="22"/>
      <c r="I158" s="45"/>
      <c r="J158" s="47"/>
      <c r="K158" s="22"/>
      <c r="L158" s="23">
        <v>720033</v>
      </c>
      <c r="M158" s="24">
        <v>1</v>
      </c>
      <c r="N158" s="25" t="s">
        <v>473</v>
      </c>
      <c r="O158" s="25" t="s">
        <v>347</v>
      </c>
      <c r="P158" s="26" t="s">
        <v>2088</v>
      </c>
      <c r="Q158" s="20" t="s">
        <v>1562</v>
      </c>
      <c r="R158" s="21" t="s">
        <v>1681</v>
      </c>
      <c r="S158" s="26" t="s">
        <v>2070</v>
      </c>
      <c r="T158" s="21" t="s">
        <v>1741</v>
      </c>
      <c r="U158" s="27" t="s">
        <v>1968</v>
      </c>
      <c r="V158" s="20" t="s">
        <v>1748</v>
      </c>
      <c r="W158" s="26" t="s">
        <v>1973</v>
      </c>
      <c r="X158" s="27" t="s">
        <v>2300</v>
      </c>
      <c r="Y158" s="21" t="s">
        <v>1773</v>
      </c>
      <c r="Z158" s="21" t="s">
        <v>1774</v>
      </c>
      <c r="AA158" s="24" t="s">
        <v>1961</v>
      </c>
      <c r="AB158" s="21" t="s">
        <v>1754</v>
      </c>
      <c r="AC158" s="21" t="s">
        <v>1796</v>
      </c>
      <c r="AD158" s="23">
        <v>40</v>
      </c>
      <c r="AE158" s="21" t="s">
        <v>1881</v>
      </c>
      <c r="AF158" s="21" t="s">
        <v>1795</v>
      </c>
      <c r="AG158" s="23">
        <v>18</v>
      </c>
      <c r="AH158" s="25" t="s">
        <v>1900</v>
      </c>
      <c r="AI158" s="27" t="s">
        <v>1962</v>
      </c>
      <c r="AJ158" s="23">
        <v>1957</v>
      </c>
      <c r="AK158" s="21" t="s">
        <v>1113</v>
      </c>
      <c r="AL158" s="21" t="s">
        <v>1114</v>
      </c>
      <c r="AM158" s="37">
        <v>30.41779</v>
      </c>
      <c r="AN158" s="38">
        <v>-81.696780000000004</v>
      </c>
    </row>
    <row r="159" spans="1:40" x14ac:dyDescent="0.45">
      <c r="A159" s="32">
        <v>29.088702777777776</v>
      </c>
      <c r="B159" s="33">
        <v>-80.969786111111119</v>
      </c>
      <c r="C159" s="20" t="s">
        <v>726</v>
      </c>
      <c r="D159" s="20" t="s">
        <v>727</v>
      </c>
      <c r="E159" s="21" t="s">
        <v>728</v>
      </c>
      <c r="F159" s="20" t="s">
        <v>36</v>
      </c>
      <c r="G159" s="21" t="s">
        <v>30</v>
      </c>
      <c r="H159" s="22"/>
      <c r="I159" s="45"/>
      <c r="J159" s="47"/>
      <c r="K159" s="22"/>
      <c r="L159" s="23">
        <v>790160</v>
      </c>
      <c r="M159" s="24">
        <v>0</v>
      </c>
      <c r="N159" s="25" t="s">
        <v>727</v>
      </c>
      <c r="O159" s="25" t="s">
        <v>727</v>
      </c>
      <c r="P159" s="26" t="s">
        <v>2042</v>
      </c>
      <c r="Q159" s="20" t="s">
        <v>1600</v>
      </c>
      <c r="R159" s="21" t="s">
        <v>1646</v>
      </c>
      <c r="S159" s="26" t="s">
        <v>2228</v>
      </c>
      <c r="T159" s="21" t="s">
        <v>1741</v>
      </c>
      <c r="U159" s="27" t="s">
        <v>1968</v>
      </c>
      <c r="V159" s="20" t="s">
        <v>1769</v>
      </c>
      <c r="W159" s="26" t="s">
        <v>1979</v>
      </c>
      <c r="X159" s="27" t="s">
        <v>2419</v>
      </c>
      <c r="Y159" s="21" t="s">
        <v>1773</v>
      </c>
      <c r="Z159" s="21" t="s">
        <v>1774</v>
      </c>
      <c r="AA159" s="24" t="s">
        <v>1774</v>
      </c>
      <c r="AB159" s="21" t="s">
        <v>1754</v>
      </c>
      <c r="AC159" s="21" t="s">
        <v>1831</v>
      </c>
      <c r="AD159" s="23">
        <v>0</v>
      </c>
      <c r="AE159" s="21" t="s">
        <v>1874</v>
      </c>
      <c r="AF159" s="21" t="s">
        <v>1795</v>
      </c>
      <c r="AG159" s="23">
        <v>0</v>
      </c>
      <c r="AH159" s="25" t="s">
        <v>1903</v>
      </c>
      <c r="AI159" s="27" t="s">
        <v>1962</v>
      </c>
      <c r="AJ159" s="23">
        <v>2001</v>
      </c>
      <c r="AK159" s="21" t="s">
        <v>1303</v>
      </c>
      <c r="AL159" s="21" t="s">
        <v>1304</v>
      </c>
      <c r="AM159" s="37">
        <v>29.088699999999999</v>
      </c>
      <c r="AN159" s="38">
        <v>-80.969740000000002</v>
      </c>
    </row>
    <row r="160" spans="1:40" x14ac:dyDescent="0.45">
      <c r="A160" s="32">
        <v>29.088638888888887</v>
      </c>
      <c r="B160" s="33">
        <v>-80.969980555555551</v>
      </c>
      <c r="C160" s="20" t="s">
        <v>729</v>
      </c>
      <c r="D160" s="20" t="s">
        <v>727</v>
      </c>
      <c r="E160" s="21" t="s">
        <v>728</v>
      </c>
      <c r="F160" s="20" t="s">
        <v>36</v>
      </c>
      <c r="G160" s="21" t="s">
        <v>32</v>
      </c>
      <c r="H160" s="22"/>
      <c r="I160" s="45"/>
      <c r="J160" s="47"/>
      <c r="K160" s="22"/>
      <c r="L160" s="23">
        <v>790159</v>
      </c>
      <c r="M160" s="24">
        <v>0</v>
      </c>
      <c r="N160" s="25" t="s">
        <v>727</v>
      </c>
      <c r="O160" s="25" t="s">
        <v>727</v>
      </c>
      <c r="P160" s="26" t="s">
        <v>2036</v>
      </c>
      <c r="Q160" s="20" t="s">
        <v>1600</v>
      </c>
      <c r="R160" s="21" t="s">
        <v>1646</v>
      </c>
      <c r="S160" s="26" t="s">
        <v>2227</v>
      </c>
      <c r="T160" s="21" t="s">
        <v>1741</v>
      </c>
      <c r="U160" s="27" t="s">
        <v>1968</v>
      </c>
      <c r="V160" s="20" t="s">
        <v>1769</v>
      </c>
      <c r="W160" s="26" t="s">
        <v>1979</v>
      </c>
      <c r="X160" s="27" t="s">
        <v>2420</v>
      </c>
      <c r="Y160" s="21" t="s">
        <v>1773</v>
      </c>
      <c r="Z160" s="21" t="s">
        <v>1774</v>
      </c>
      <c r="AA160" s="24" t="s">
        <v>1774</v>
      </c>
      <c r="AB160" s="21" t="s">
        <v>1754</v>
      </c>
      <c r="AC160" s="21" t="s">
        <v>1831</v>
      </c>
      <c r="AD160" s="23">
        <v>0</v>
      </c>
      <c r="AE160" s="21" t="s">
        <v>1874</v>
      </c>
      <c r="AF160" s="21" t="s">
        <v>1795</v>
      </c>
      <c r="AG160" s="23">
        <v>0</v>
      </c>
      <c r="AH160" s="25" t="s">
        <v>1903</v>
      </c>
      <c r="AI160" s="27" t="s">
        <v>1962</v>
      </c>
      <c r="AJ160" s="23">
        <v>2000</v>
      </c>
      <c r="AK160" s="21" t="s">
        <v>1305</v>
      </c>
      <c r="AL160" s="21" t="s">
        <v>1306</v>
      </c>
      <c r="AM160" s="37">
        <v>29.088619999999999</v>
      </c>
      <c r="AN160" s="38">
        <v>-80.970010000000002</v>
      </c>
    </row>
    <row r="161" spans="1:40" x14ac:dyDescent="0.45">
      <c r="A161" s="32">
        <v>28.835502777777776</v>
      </c>
      <c r="B161" s="33">
        <v>-81.318811111111103</v>
      </c>
      <c r="C161" s="20" t="s">
        <v>744</v>
      </c>
      <c r="D161" s="20" t="s">
        <v>745</v>
      </c>
      <c r="E161" s="21" t="s">
        <v>746</v>
      </c>
      <c r="F161" s="20" t="s">
        <v>36</v>
      </c>
      <c r="G161" s="21" t="s">
        <v>44</v>
      </c>
      <c r="H161" s="22"/>
      <c r="I161" s="45"/>
      <c r="J161" s="47"/>
      <c r="K161" s="22"/>
      <c r="L161" s="23">
        <v>790197</v>
      </c>
      <c r="M161" s="24">
        <v>1</v>
      </c>
      <c r="N161" s="25" t="s">
        <v>745</v>
      </c>
      <c r="O161" s="25" t="s">
        <v>745</v>
      </c>
      <c r="P161" s="26" t="s">
        <v>1989</v>
      </c>
      <c r="Q161" s="20" t="s">
        <v>1496</v>
      </c>
      <c r="R161" s="21" t="s">
        <v>1736</v>
      </c>
      <c r="S161" s="26" t="s">
        <v>2236</v>
      </c>
      <c r="T161" s="21" t="s">
        <v>1741</v>
      </c>
      <c r="U161" s="27" t="s">
        <v>1968</v>
      </c>
      <c r="V161" s="20" t="s">
        <v>1770</v>
      </c>
      <c r="W161" s="26" t="s">
        <v>1979</v>
      </c>
      <c r="X161" s="27" t="s">
        <v>2432</v>
      </c>
      <c r="Y161" s="21" t="s">
        <v>1773</v>
      </c>
      <c r="Z161" s="21" t="s">
        <v>1774</v>
      </c>
      <c r="AA161" s="24" t="s">
        <v>1774</v>
      </c>
      <c r="AB161" s="21" t="s">
        <v>1754</v>
      </c>
      <c r="AC161" s="21" t="s">
        <v>1843</v>
      </c>
      <c r="AD161" s="23">
        <v>109.9</v>
      </c>
      <c r="AE161" s="21" t="s">
        <v>1788</v>
      </c>
      <c r="AF161" s="21" t="s">
        <v>1795</v>
      </c>
      <c r="AG161" s="23">
        <v>42.9</v>
      </c>
      <c r="AH161" s="25" t="s">
        <v>1903</v>
      </c>
      <c r="AI161" s="27" t="s">
        <v>1962</v>
      </c>
      <c r="AJ161" s="23">
        <v>2003</v>
      </c>
      <c r="AK161" s="21" t="s">
        <v>1315</v>
      </c>
      <c r="AL161" s="21" t="s">
        <v>1316</v>
      </c>
      <c r="AM161" s="37">
        <v>28.83521</v>
      </c>
      <c r="AN161" s="38">
        <v>-81.319109999999995</v>
      </c>
    </row>
    <row r="162" spans="1:40" x14ac:dyDescent="0.45">
      <c r="A162" s="32">
        <v>28.835444444444445</v>
      </c>
      <c r="B162" s="33">
        <v>-81.319383333333334</v>
      </c>
      <c r="C162" s="20" t="s">
        <v>747</v>
      </c>
      <c r="D162" s="20" t="s">
        <v>745</v>
      </c>
      <c r="E162" s="21" t="s">
        <v>746</v>
      </c>
      <c r="F162" s="20" t="s">
        <v>36</v>
      </c>
      <c r="G162" s="21" t="s">
        <v>46</v>
      </c>
      <c r="H162" s="22"/>
      <c r="I162" s="45"/>
      <c r="J162" s="47"/>
      <c r="K162" s="22"/>
      <c r="L162" s="23">
        <v>790196</v>
      </c>
      <c r="M162" s="24">
        <v>1</v>
      </c>
      <c r="N162" s="25" t="s">
        <v>745</v>
      </c>
      <c r="O162" s="25" t="s">
        <v>745</v>
      </c>
      <c r="P162" s="26" t="s">
        <v>1988</v>
      </c>
      <c r="Q162" s="20" t="s">
        <v>1496</v>
      </c>
      <c r="R162" s="21" t="s">
        <v>1736</v>
      </c>
      <c r="S162" s="26" t="s">
        <v>2235</v>
      </c>
      <c r="T162" s="21" t="s">
        <v>1741</v>
      </c>
      <c r="U162" s="27" t="s">
        <v>1968</v>
      </c>
      <c r="V162" s="20" t="s">
        <v>1770</v>
      </c>
      <c r="W162" s="26" t="s">
        <v>1979</v>
      </c>
      <c r="X162" s="27" t="s">
        <v>2431</v>
      </c>
      <c r="Y162" s="21" t="s">
        <v>1773</v>
      </c>
      <c r="Z162" s="21" t="s">
        <v>1774</v>
      </c>
      <c r="AA162" s="24" t="s">
        <v>1774</v>
      </c>
      <c r="AB162" s="21" t="s">
        <v>1754</v>
      </c>
      <c r="AC162" s="21" t="s">
        <v>1843</v>
      </c>
      <c r="AD162" s="23">
        <v>109.9</v>
      </c>
      <c r="AE162" s="21" t="s">
        <v>1788</v>
      </c>
      <c r="AF162" s="21" t="s">
        <v>1795</v>
      </c>
      <c r="AG162" s="23">
        <v>42.9</v>
      </c>
      <c r="AH162" s="25" t="s">
        <v>1903</v>
      </c>
      <c r="AI162" s="27" t="s">
        <v>1962</v>
      </c>
      <c r="AJ162" s="23">
        <v>2002</v>
      </c>
      <c r="AK162" s="21" t="s">
        <v>1317</v>
      </c>
      <c r="AL162" s="21" t="s">
        <v>1318</v>
      </c>
      <c r="AM162" s="37">
        <v>28.83558</v>
      </c>
      <c r="AN162" s="38">
        <v>-81.31962</v>
      </c>
    </row>
    <row r="163" spans="1:40" x14ac:dyDescent="0.45">
      <c r="A163" s="32">
        <v>28.402555555555555</v>
      </c>
      <c r="B163" s="33">
        <v>-80.734713888888891</v>
      </c>
      <c r="C163" s="20" t="s">
        <v>80</v>
      </c>
      <c r="D163" s="20" t="s">
        <v>81</v>
      </c>
      <c r="E163" s="21" t="s">
        <v>82</v>
      </c>
      <c r="F163" s="20" t="s">
        <v>29</v>
      </c>
      <c r="G163" s="21" t="s">
        <v>44</v>
      </c>
      <c r="H163" s="22"/>
      <c r="I163" s="45"/>
      <c r="J163" s="47"/>
      <c r="K163" s="22"/>
      <c r="L163" s="23">
        <v>700221</v>
      </c>
      <c r="M163" s="24">
        <v>1</v>
      </c>
      <c r="N163" s="25" t="s">
        <v>81</v>
      </c>
      <c r="O163" s="25" t="s">
        <v>1363</v>
      </c>
      <c r="P163" s="26" t="s">
        <v>2023</v>
      </c>
      <c r="Q163" s="20" t="s">
        <v>1484</v>
      </c>
      <c r="R163" s="21" t="s">
        <v>1619</v>
      </c>
      <c r="S163" s="26" t="s">
        <v>2032</v>
      </c>
      <c r="T163" s="21" t="s">
        <v>1741</v>
      </c>
      <c r="U163" s="27" t="s">
        <v>1968</v>
      </c>
      <c r="V163" s="20" t="s">
        <v>1745</v>
      </c>
      <c r="W163" s="26" t="s">
        <v>1971</v>
      </c>
      <c r="X163" s="27" t="s">
        <v>2277</v>
      </c>
      <c r="Y163" s="21" t="s">
        <v>1773</v>
      </c>
      <c r="Z163" s="21" t="s">
        <v>1774</v>
      </c>
      <c r="AA163" s="24" t="s">
        <v>1774</v>
      </c>
      <c r="AB163" s="21" t="s">
        <v>1754</v>
      </c>
      <c r="AC163" s="21" t="s">
        <v>1786</v>
      </c>
      <c r="AD163" s="23">
        <v>89.9</v>
      </c>
      <c r="AE163" s="21" t="s">
        <v>1804</v>
      </c>
      <c r="AF163" s="21" t="s">
        <v>1795</v>
      </c>
      <c r="AG163" s="23">
        <v>64.900000000000006</v>
      </c>
      <c r="AH163" s="25" t="s">
        <v>1903</v>
      </c>
      <c r="AI163" s="27" t="s">
        <v>1962</v>
      </c>
      <c r="AJ163" s="23">
        <v>2006</v>
      </c>
      <c r="AK163" s="21" t="s">
        <v>825</v>
      </c>
      <c r="AL163" s="21" t="s">
        <v>826</v>
      </c>
      <c r="AM163" s="37">
        <v>28.402560000000001</v>
      </c>
      <c r="AN163" s="38">
        <v>-80.734719999999996</v>
      </c>
    </row>
    <row r="164" spans="1:40" x14ac:dyDescent="0.45">
      <c r="A164" s="32">
        <v>28.402783333333332</v>
      </c>
      <c r="B164" s="33">
        <v>-80.734761111111112</v>
      </c>
      <c r="C164" s="20" t="s">
        <v>83</v>
      </c>
      <c r="D164" s="20" t="s">
        <v>81</v>
      </c>
      <c r="E164" s="21" t="s">
        <v>82</v>
      </c>
      <c r="F164" s="20" t="s">
        <v>29</v>
      </c>
      <c r="G164" s="21" t="s">
        <v>46</v>
      </c>
      <c r="H164" s="22"/>
      <c r="I164" s="45"/>
      <c r="J164" s="47"/>
      <c r="K164" s="22"/>
      <c r="L164" s="23">
        <v>700110</v>
      </c>
      <c r="M164" s="24">
        <v>1</v>
      </c>
      <c r="N164" s="25" t="s">
        <v>81</v>
      </c>
      <c r="O164" s="25" t="s">
        <v>1363</v>
      </c>
      <c r="P164" s="26" t="s">
        <v>2022</v>
      </c>
      <c r="Q164" s="20" t="s">
        <v>1484</v>
      </c>
      <c r="R164" s="21" t="s">
        <v>1619</v>
      </c>
      <c r="S164" s="26" t="s">
        <v>2032</v>
      </c>
      <c r="T164" s="21" t="s">
        <v>1741</v>
      </c>
      <c r="U164" s="27" t="s">
        <v>1968</v>
      </c>
      <c r="V164" s="20" t="s">
        <v>1745</v>
      </c>
      <c r="W164" s="26" t="s">
        <v>1971</v>
      </c>
      <c r="X164" s="27" t="s">
        <v>2261</v>
      </c>
      <c r="Y164" s="21" t="s">
        <v>1773</v>
      </c>
      <c r="Z164" s="21" t="s">
        <v>1774</v>
      </c>
      <c r="AA164" s="24" t="s">
        <v>1774</v>
      </c>
      <c r="AB164" s="21" t="s">
        <v>1754</v>
      </c>
      <c r="AC164" s="21" t="s">
        <v>1786</v>
      </c>
      <c r="AD164" s="23">
        <v>89.9</v>
      </c>
      <c r="AE164" s="21" t="s">
        <v>1804</v>
      </c>
      <c r="AF164" s="21" t="s">
        <v>1795</v>
      </c>
      <c r="AG164" s="23">
        <v>64.900000000000006</v>
      </c>
      <c r="AH164" s="25" t="s">
        <v>1903</v>
      </c>
      <c r="AI164" s="27" t="s">
        <v>1962</v>
      </c>
      <c r="AJ164" s="23">
        <v>1970</v>
      </c>
      <c r="AK164" s="21" t="s">
        <v>827</v>
      </c>
      <c r="AL164" s="21" t="s">
        <v>828</v>
      </c>
      <c r="AM164" s="37">
        <v>28.40222</v>
      </c>
      <c r="AN164" s="38">
        <v>-80.738050000000001</v>
      </c>
    </row>
    <row r="165" spans="1:40" x14ac:dyDescent="0.45">
      <c r="A165" s="32">
        <v>29.696988888888889</v>
      </c>
      <c r="B165" s="33">
        <v>-81.225444444444449</v>
      </c>
      <c r="C165" s="20" t="s">
        <v>640</v>
      </c>
      <c r="D165" s="20" t="s">
        <v>129</v>
      </c>
      <c r="E165" s="21" t="s">
        <v>641</v>
      </c>
      <c r="F165" s="20" t="s">
        <v>87</v>
      </c>
      <c r="G165" s="21" t="s">
        <v>36</v>
      </c>
      <c r="H165" s="22"/>
      <c r="I165" s="45"/>
      <c r="J165" s="47"/>
      <c r="K165" s="22"/>
      <c r="L165" s="23">
        <v>780077</v>
      </c>
      <c r="M165" s="24">
        <v>1</v>
      </c>
      <c r="N165" s="25" t="s">
        <v>129</v>
      </c>
      <c r="O165" s="25" t="s">
        <v>129</v>
      </c>
      <c r="P165" s="26" t="s">
        <v>36</v>
      </c>
      <c r="Q165" s="20" t="s">
        <v>1587</v>
      </c>
      <c r="R165" s="21" t="s">
        <v>1646</v>
      </c>
      <c r="S165" s="26" t="s">
        <v>36</v>
      </c>
      <c r="T165" s="21" t="s">
        <v>1741</v>
      </c>
      <c r="U165" s="27" t="s">
        <v>36</v>
      </c>
      <c r="V165" s="20" t="s">
        <v>1765</v>
      </c>
      <c r="W165" s="26" t="s">
        <v>36</v>
      </c>
      <c r="X165" s="27" t="s">
        <v>36</v>
      </c>
      <c r="Y165" s="21" t="s">
        <v>1773</v>
      </c>
      <c r="Z165" s="21" t="s">
        <v>1774</v>
      </c>
      <c r="AA165" s="24" t="s">
        <v>36</v>
      </c>
      <c r="AB165" s="21" t="s">
        <v>1754</v>
      </c>
      <c r="AC165" s="21" t="s">
        <v>1832</v>
      </c>
      <c r="AD165" s="23" t="s">
        <v>36</v>
      </c>
      <c r="AE165" s="21" t="s">
        <v>1839</v>
      </c>
      <c r="AF165" s="21" t="s">
        <v>1795</v>
      </c>
      <c r="AG165" s="23" t="s">
        <v>36</v>
      </c>
      <c r="AH165" s="25" t="s">
        <v>1900</v>
      </c>
      <c r="AI165" s="27" t="s">
        <v>36</v>
      </c>
      <c r="AJ165" s="23" t="s">
        <v>36</v>
      </c>
      <c r="AK165" s="21" t="s">
        <v>1239</v>
      </c>
      <c r="AL165" s="21" t="s">
        <v>1240</v>
      </c>
      <c r="AM165" s="37" t="s">
        <v>36</v>
      </c>
      <c r="AN165" s="38" t="s">
        <v>36</v>
      </c>
    </row>
    <row r="166" spans="1:40" x14ac:dyDescent="0.45">
      <c r="A166" s="32">
        <v>29.679744444444445</v>
      </c>
      <c r="B166" s="33">
        <v>-81.22086111111112</v>
      </c>
      <c r="C166" s="20" t="s">
        <v>642</v>
      </c>
      <c r="D166" s="20" t="s">
        <v>129</v>
      </c>
      <c r="E166" s="21" t="s">
        <v>641</v>
      </c>
      <c r="F166" s="20" t="s">
        <v>102</v>
      </c>
      <c r="G166" s="21" t="s">
        <v>36</v>
      </c>
      <c r="H166" s="22"/>
      <c r="I166" s="45"/>
      <c r="J166" s="47"/>
      <c r="K166" s="22"/>
      <c r="L166" s="23">
        <v>780076</v>
      </c>
      <c r="M166" s="24">
        <v>1</v>
      </c>
      <c r="N166" s="25" t="s">
        <v>129</v>
      </c>
      <c r="O166" s="25" t="s">
        <v>129</v>
      </c>
      <c r="P166" s="26" t="s">
        <v>36</v>
      </c>
      <c r="Q166" s="20" t="s">
        <v>1587</v>
      </c>
      <c r="R166" s="21" t="s">
        <v>1645</v>
      </c>
      <c r="S166" s="26" t="s">
        <v>36</v>
      </c>
      <c r="T166" s="21" t="s">
        <v>1741</v>
      </c>
      <c r="U166" s="27" t="s">
        <v>36</v>
      </c>
      <c r="V166" s="20" t="s">
        <v>1765</v>
      </c>
      <c r="W166" s="26" t="s">
        <v>36</v>
      </c>
      <c r="X166" s="27" t="s">
        <v>36</v>
      </c>
      <c r="Y166" s="21" t="s">
        <v>1773</v>
      </c>
      <c r="Z166" s="21" t="s">
        <v>1774</v>
      </c>
      <c r="AA166" s="24" t="s">
        <v>36</v>
      </c>
      <c r="AB166" s="21" t="s">
        <v>1754</v>
      </c>
      <c r="AC166" s="21" t="s">
        <v>1814</v>
      </c>
      <c r="AD166" s="23" t="s">
        <v>36</v>
      </c>
      <c r="AE166" s="21" t="s">
        <v>1839</v>
      </c>
      <c r="AF166" s="21" t="s">
        <v>1795</v>
      </c>
      <c r="AG166" s="23" t="s">
        <v>36</v>
      </c>
      <c r="AH166" s="25" t="s">
        <v>1900</v>
      </c>
      <c r="AI166" s="27" t="s">
        <v>36</v>
      </c>
      <c r="AJ166" s="23" t="s">
        <v>36</v>
      </c>
      <c r="AK166" s="21" t="s">
        <v>1241</v>
      </c>
      <c r="AL166" s="21" t="s">
        <v>1242</v>
      </c>
      <c r="AM166" s="37" t="s">
        <v>36</v>
      </c>
      <c r="AN166" s="38" t="s">
        <v>36</v>
      </c>
    </row>
    <row r="167" spans="1:40" x14ac:dyDescent="0.45">
      <c r="A167" s="32">
        <v>28.714061111111111</v>
      </c>
      <c r="B167" s="33">
        <v>-81.034175000000005</v>
      </c>
      <c r="C167" s="20" t="s">
        <v>748</v>
      </c>
      <c r="D167" s="20" t="s">
        <v>749</v>
      </c>
      <c r="E167" s="21" t="s">
        <v>750</v>
      </c>
      <c r="F167" s="20" t="s">
        <v>36</v>
      </c>
      <c r="G167" s="21" t="s">
        <v>36</v>
      </c>
      <c r="H167" s="22"/>
      <c r="I167" s="45"/>
      <c r="J167" s="47"/>
      <c r="K167" s="22"/>
      <c r="L167" s="23">
        <v>790030</v>
      </c>
      <c r="M167" s="24">
        <v>1</v>
      </c>
      <c r="N167" s="25" t="s">
        <v>749</v>
      </c>
      <c r="O167" s="25" t="s">
        <v>749</v>
      </c>
      <c r="P167" s="26" t="s">
        <v>2049</v>
      </c>
      <c r="Q167" s="20" t="s">
        <v>1496</v>
      </c>
      <c r="R167" s="21" t="s">
        <v>1737</v>
      </c>
      <c r="S167" s="26" t="s">
        <v>1994</v>
      </c>
      <c r="T167" s="21" t="s">
        <v>1741</v>
      </c>
      <c r="U167" s="27" t="s">
        <v>1968</v>
      </c>
      <c r="V167" s="20" t="s">
        <v>1769</v>
      </c>
      <c r="W167" s="26" t="s">
        <v>1979</v>
      </c>
      <c r="X167" s="27" t="s">
        <v>2409</v>
      </c>
      <c r="Y167" s="21" t="s">
        <v>1773</v>
      </c>
      <c r="Z167" s="21" t="s">
        <v>1774</v>
      </c>
      <c r="AA167" s="24" t="s">
        <v>1961</v>
      </c>
      <c r="AB167" s="21" t="s">
        <v>1754</v>
      </c>
      <c r="AC167" s="21" t="s">
        <v>1815</v>
      </c>
      <c r="AD167" s="23">
        <v>49.9</v>
      </c>
      <c r="AE167" s="21" t="s">
        <v>1809</v>
      </c>
      <c r="AF167" s="21" t="s">
        <v>1809</v>
      </c>
      <c r="AG167" s="23">
        <v>22.9</v>
      </c>
      <c r="AH167" s="25" t="s">
        <v>1903</v>
      </c>
      <c r="AI167" s="27" t="s">
        <v>1962</v>
      </c>
      <c r="AJ167" s="23">
        <v>1959</v>
      </c>
      <c r="AK167" s="21" t="s">
        <v>1319</v>
      </c>
      <c r="AL167" s="21" t="s">
        <v>1320</v>
      </c>
      <c r="AM167" s="37">
        <v>28.71405</v>
      </c>
      <c r="AN167" s="38">
        <v>-81.034130000000005</v>
      </c>
    </row>
    <row r="168" spans="1:40" x14ac:dyDescent="0.45">
      <c r="A168" s="32">
        <v>29.534091666666669</v>
      </c>
      <c r="B168" s="33">
        <v>-81.756341666666671</v>
      </c>
      <c r="C168" s="20" t="s">
        <v>527</v>
      </c>
      <c r="D168" s="20" t="s">
        <v>528</v>
      </c>
      <c r="E168" s="21" t="s">
        <v>529</v>
      </c>
      <c r="F168" s="20" t="s">
        <v>36</v>
      </c>
      <c r="G168" s="21" t="s">
        <v>36</v>
      </c>
      <c r="H168" s="22"/>
      <c r="I168" s="45"/>
      <c r="J168" s="47"/>
      <c r="K168" s="22"/>
      <c r="L168" s="23">
        <v>760002</v>
      </c>
      <c r="M168" s="24">
        <v>1</v>
      </c>
      <c r="N168" s="25" t="s">
        <v>528</v>
      </c>
      <c r="O168" s="25" t="s">
        <v>528</v>
      </c>
      <c r="P168" s="26" t="s">
        <v>1993</v>
      </c>
      <c r="Q168" s="20" t="s">
        <v>1571</v>
      </c>
      <c r="R168" s="21" t="s">
        <v>1607</v>
      </c>
      <c r="S168" s="26" t="s">
        <v>2192</v>
      </c>
      <c r="T168" s="21" t="s">
        <v>1741</v>
      </c>
      <c r="U168" s="27" t="s">
        <v>1968</v>
      </c>
      <c r="V168" s="20" t="s">
        <v>1756</v>
      </c>
      <c r="W168" s="26" t="s">
        <v>1976</v>
      </c>
      <c r="X168" s="27" t="s">
        <v>2384</v>
      </c>
      <c r="Y168" s="21" t="s">
        <v>1773</v>
      </c>
      <c r="Z168" s="21" t="s">
        <v>1774</v>
      </c>
      <c r="AA168" s="24" t="s">
        <v>1774</v>
      </c>
      <c r="AB168" s="21" t="s">
        <v>1754</v>
      </c>
      <c r="AC168" s="21" t="s">
        <v>1785</v>
      </c>
      <c r="AD168" s="23">
        <v>1</v>
      </c>
      <c r="AE168" s="21" t="s">
        <v>1814</v>
      </c>
      <c r="AF168" s="21"/>
      <c r="AG168" s="23">
        <v>0.9</v>
      </c>
      <c r="AH168" s="25" t="s">
        <v>1900</v>
      </c>
      <c r="AI168" s="27" t="s">
        <v>1962</v>
      </c>
      <c r="AJ168" s="23">
        <v>1967</v>
      </c>
      <c r="AK168" s="21" t="s">
        <v>1157</v>
      </c>
      <c r="AL168" s="21" t="s">
        <v>1158</v>
      </c>
      <c r="AM168" s="37">
        <v>29.534120000000001</v>
      </c>
      <c r="AN168" s="38">
        <v>-81.756190000000004</v>
      </c>
    </row>
    <row r="169" spans="1:40" x14ac:dyDescent="0.45">
      <c r="A169" s="32">
        <v>30.384924999999999</v>
      </c>
      <c r="B169" s="33">
        <v>-81.484650000000002</v>
      </c>
      <c r="C169" s="20" t="s">
        <v>433</v>
      </c>
      <c r="D169" s="20" t="s">
        <v>434</v>
      </c>
      <c r="E169" s="21" t="s">
        <v>435</v>
      </c>
      <c r="F169" s="20" t="s">
        <v>36</v>
      </c>
      <c r="G169" s="21" t="s">
        <v>36</v>
      </c>
      <c r="H169" s="22"/>
      <c r="I169" s="45"/>
      <c r="J169" s="47"/>
      <c r="K169" s="22"/>
      <c r="L169" s="23">
        <v>724437</v>
      </c>
      <c r="M169" s="24">
        <v>0</v>
      </c>
      <c r="N169" s="25" t="s">
        <v>434</v>
      </c>
      <c r="O169" s="25" t="s">
        <v>434</v>
      </c>
      <c r="P169" s="26" t="s">
        <v>2178</v>
      </c>
      <c r="Q169" s="20" t="s">
        <v>1559</v>
      </c>
      <c r="R169" s="21" t="s">
        <v>1674</v>
      </c>
      <c r="S169" s="26" t="s">
        <v>2177</v>
      </c>
      <c r="T169" s="21" t="s">
        <v>1741</v>
      </c>
      <c r="U169" s="27" t="s">
        <v>1968</v>
      </c>
      <c r="V169" s="20" t="s">
        <v>1748</v>
      </c>
      <c r="W169" s="26" t="s">
        <v>1973</v>
      </c>
      <c r="X169" s="27" t="s">
        <v>2371</v>
      </c>
      <c r="Y169" s="21" t="s">
        <v>1773</v>
      </c>
      <c r="Z169" s="21" t="s">
        <v>1774</v>
      </c>
      <c r="AA169" s="24" t="s">
        <v>1774</v>
      </c>
      <c r="AB169" s="21" t="s">
        <v>1754</v>
      </c>
      <c r="AC169" s="21" t="s">
        <v>1806</v>
      </c>
      <c r="AD169" s="23">
        <v>0</v>
      </c>
      <c r="AE169" s="21" t="s">
        <v>1800</v>
      </c>
      <c r="AF169" s="21" t="s">
        <v>1795</v>
      </c>
      <c r="AG169" s="23">
        <v>0</v>
      </c>
      <c r="AH169" s="25" t="s">
        <v>1934</v>
      </c>
      <c r="AI169" s="27" t="s">
        <v>1964</v>
      </c>
      <c r="AJ169" s="23">
        <v>1995</v>
      </c>
      <c r="AK169" s="21" t="s">
        <v>1081</v>
      </c>
      <c r="AL169" s="21" t="s">
        <v>1082</v>
      </c>
      <c r="AM169" s="37">
        <v>30.384889999999999</v>
      </c>
      <c r="AN169" s="38">
        <v>-81.484650000000002</v>
      </c>
    </row>
    <row r="170" spans="1:40" x14ac:dyDescent="0.45">
      <c r="A170" s="32">
        <v>30.437691666666666</v>
      </c>
      <c r="B170" s="33">
        <v>-81.583638888888885</v>
      </c>
      <c r="C170" s="20" t="s">
        <v>272</v>
      </c>
      <c r="D170" s="20" t="s">
        <v>156</v>
      </c>
      <c r="E170" s="21" t="s">
        <v>273</v>
      </c>
      <c r="F170" s="20" t="s">
        <v>36</v>
      </c>
      <c r="G170" s="21" t="s">
        <v>36</v>
      </c>
      <c r="H170" s="22"/>
      <c r="I170" s="45"/>
      <c r="J170" s="47"/>
      <c r="K170" s="22"/>
      <c r="L170" s="23"/>
      <c r="M170" s="24">
        <v>1</v>
      </c>
      <c r="N170" s="25" t="s">
        <v>156</v>
      </c>
      <c r="O170" s="25" t="s">
        <v>156</v>
      </c>
      <c r="P170" s="26" t="s">
        <v>36</v>
      </c>
      <c r="Q170" s="20" t="s">
        <v>1520</v>
      </c>
      <c r="R170" s="21" t="s">
        <v>1654</v>
      </c>
      <c r="S170" s="26" t="s">
        <v>36</v>
      </c>
      <c r="T170" s="21" t="s">
        <v>1741</v>
      </c>
      <c r="U170" s="27" t="s">
        <v>36</v>
      </c>
      <c r="V170" s="20" t="s">
        <v>1748</v>
      </c>
      <c r="W170" s="26" t="s">
        <v>36</v>
      </c>
      <c r="X170" s="27" t="s">
        <v>36</v>
      </c>
      <c r="Y170" s="21" t="s">
        <v>1773</v>
      </c>
      <c r="Z170" s="21" t="s">
        <v>1776</v>
      </c>
      <c r="AA170" s="24" t="s">
        <v>36</v>
      </c>
      <c r="AB170" s="21" t="s">
        <v>1754</v>
      </c>
      <c r="AC170" s="21" t="s">
        <v>1798</v>
      </c>
      <c r="AD170" s="23" t="s">
        <v>36</v>
      </c>
      <c r="AE170" s="21" t="s">
        <v>1867</v>
      </c>
      <c r="AF170" s="21" t="s">
        <v>1795</v>
      </c>
      <c r="AG170" s="23" t="s">
        <v>36</v>
      </c>
      <c r="AH170" s="25" t="s">
        <v>1913</v>
      </c>
      <c r="AI170" s="27" t="s">
        <v>36</v>
      </c>
      <c r="AJ170" s="23" t="s">
        <v>36</v>
      </c>
      <c r="AK170" s="21" t="s">
        <v>958</v>
      </c>
      <c r="AL170" s="21" t="s">
        <v>959</v>
      </c>
      <c r="AM170" s="37" t="s">
        <v>36</v>
      </c>
      <c r="AN170" s="38" t="s">
        <v>36</v>
      </c>
    </row>
    <row r="171" spans="1:40" x14ac:dyDescent="0.45">
      <c r="A171" s="32">
        <v>29.210716666666666</v>
      </c>
      <c r="B171" s="33">
        <v>-81.017480555555551</v>
      </c>
      <c r="C171" s="20" t="s">
        <v>710</v>
      </c>
      <c r="D171" s="20" t="s">
        <v>711</v>
      </c>
      <c r="E171" s="21" t="s">
        <v>712</v>
      </c>
      <c r="F171" s="20" t="s">
        <v>36</v>
      </c>
      <c r="G171" s="21" t="s">
        <v>36</v>
      </c>
      <c r="H171" s="22"/>
      <c r="I171" s="45"/>
      <c r="J171" s="47"/>
      <c r="K171" s="22"/>
      <c r="L171" s="23">
        <v>794015</v>
      </c>
      <c r="M171" s="24">
        <v>0</v>
      </c>
      <c r="N171" s="25" t="s">
        <v>711</v>
      </c>
      <c r="O171" s="25" t="s">
        <v>711</v>
      </c>
      <c r="P171" s="26" t="s">
        <v>2237</v>
      </c>
      <c r="Q171" s="20" t="s">
        <v>1596</v>
      </c>
      <c r="R171" s="21" t="s">
        <v>1732</v>
      </c>
      <c r="S171" s="26" t="s">
        <v>2222</v>
      </c>
      <c r="T171" s="21" t="s">
        <v>1741</v>
      </c>
      <c r="U171" s="27" t="s">
        <v>1968</v>
      </c>
      <c r="V171" s="20" t="s">
        <v>1769</v>
      </c>
      <c r="W171" s="26" t="s">
        <v>1979</v>
      </c>
      <c r="X171" s="27" t="s">
        <v>2433</v>
      </c>
      <c r="Y171" s="21" t="s">
        <v>1773</v>
      </c>
      <c r="Z171" s="21" t="s">
        <v>1774</v>
      </c>
      <c r="AA171" s="24" t="s">
        <v>1961</v>
      </c>
      <c r="AB171" s="21" t="s">
        <v>1754</v>
      </c>
      <c r="AC171" s="21" t="s">
        <v>1807</v>
      </c>
      <c r="AD171" s="23">
        <v>0</v>
      </c>
      <c r="AE171" s="21" t="s">
        <v>1867</v>
      </c>
      <c r="AF171" s="21" t="s">
        <v>1795</v>
      </c>
      <c r="AG171" s="23">
        <v>0</v>
      </c>
      <c r="AH171" s="25" t="s">
        <v>1953</v>
      </c>
      <c r="AI171" s="27" t="s">
        <v>1963</v>
      </c>
      <c r="AJ171" s="23">
        <v>1962</v>
      </c>
      <c r="AK171" s="21" t="s">
        <v>1291</v>
      </c>
      <c r="AL171" s="21" t="s">
        <v>1292</v>
      </c>
      <c r="AM171" s="37">
        <v>29.21069</v>
      </c>
      <c r="AN171" s="38">
        <v>-81.017529999999994</v>
      </c>
    </row>
    <row r="172" spans="1:40" x14ac:dyDescent="0.45">
      <c r="A172" s="32">
        <v>30.190202777777777</v>
      </c>
      <c r="B172" s="33">
        <v>-81.667405555555561</v>
      </c>
      <c r="C172" s="20" t="s">
        <v>459</v>
      </c>
      <c r="D172" s="20" t="s">
        <v>457</v>
      </c>
      <c r="E172" s="21" t="s">
        <v>458</v>
      </c>
      <c r="F172" s="20" t="s">
        <v>29</v>
      </c>
      <c r="G172" s="21" t="s">
        <v>30</v>
      </c>
      <c r="H172" s="22"/>
      <c r="I172" s="45"/>
      <c r="J172" s="47"/>
      <c r="K172" s="22"/>
      <c r="L172" s="23">
        <v>720343</v>
      </c>
      <c r="M172" s="24">
        <v>1</v>
      </c>
      <c r="N172" s="25" t="s">
        <v>457</v>
      </c>
      <c r="O172" s="25" t="s">
        <v>1428</v>
      </c>
      <c r="P172" s="26" t="s">
        <v>2130</v>
      </c>
      <c r="Q172" s="20" t="s">
        <v>1496</v>
      </c>
      <c r="R172" s="21" t="s">
        <v>1679</v>
      </c>
      <c r="S172" s="26" t="s">
        <v>2079</v>
      </c>
      <c r="T172" s="21" t="s">
        <v>1741</v>
      </c>
      <c r="U172" s="27" t="s">
        <v>1968</v>
      </c>
      <c r="V172" s="20" t="s">
        <v>1748</v>
      </c>
      <c r="W172" s="26" t="s">
        <v>1973</v>
      </c>
      <c r="X172" s="27" t="s">
        <v>2319</v>
      </c>
      <c r="Y172" s="21" t="s">
        <v>1773</v>
      </c>
      <c r="Z172" s="21" t="s">
        <v>1774</v>
      </c>
      <c r="AA172" s="24" t="s">
        <v>1774</v>
      </c>
      <c r="AB172" s="21" t="s">
        <v>1754</v>
      </c>
      <c r="AC172" s="21" t="s">
        <v>1836</v>
      </c>
      <c r="AD172" s="23">
        <v>1</v>
      </c>
      <c r="AE172" s="21" t="s">
        <v>1804</v>
      </c>
      <c r="AF172" s="21" t="s">
        <v>1795</v>
      </c>
      <c r="AG172" s="23">
        <v>0.9</v>
      </c>
      <c r="AH172" s="25" t="s">
        <v>1900</v>
      </c>
      <c r="AI172" s="27" t="s">
        <v>1962</v>
      </c>
      <c r="AJ172" s="23">
        <v>1970</v>
      </c>
      <c r="AK172" s="21" t="s">
        <v>1101</v>
      </c>
      <c r="AL172" s="21" t="s">
        <v>1102</v>
      </c>
      <c r="AM172" s="37">
        <v>30.189720000000001</v>
      </c>
      <c r="AN172" s="38">
        <v>-81.65916</v>
      </c>
    </row>
    <row r="173" spans="1:40" x14ac:dyDescent="0.45">
      <c r="A173" s="32">
        <v>30.189833333333333</v>
      </c>
      <c r="B173" s="33">
        <v>-81.667452777777783</v>
      </c>
      <c r="C173" s="20" t="s">
        <v>456</v>
      </c>
      <c r="D173" s="20" t="s">
        <v>457</v>
      </c>
      <c r="E173" s="21" t="s">
        <v>458</v>
      </c>
      <c r="F173" s="20" t="s">
        <v>29</v>
      </c>
      <c r="G173" s="21" t="s">
        <v>32</v>
      </c>
      <c r="H173" s="22"/>
      <c r="I173" s="45"/>
      <c r="J173" s="47"/>
      <c r="K173" s="22"/>
      <c r="L173" s="23">
        <v>720249</v>
      </c>
      <c r="M173" s="24">
        <v>1</v>
      </c>
      <c r="N173" s="25" t="s">
        <v>457</v>
      </c>
      <c r="O173" s="25" t="s">
        <v>1428</v>
      </c>
      <c r="P173" s="26" t="s">
        <v>2123</v>
      </c>
      <c r="Q173" s="20" t="s">
        <v>1496</v>
      </c>
      <c r="R173" s="21" t="s">
        <v>1679</v>
      </c>
      <c r="S173" s="26" t="s">
        <v>2079</v>
      </c>
      <c r="T173" s="21" t="s">
        <v>1741</v>
      </c>
      <c r="U173" s="27" t="s">
        <v>1968</v>
      </c>
      <c r="V173" s="20" t="s">
        <v>1748</v>
      </c>
      <c r="W173" s="26" t="s">
        <v>1973</v>
      </c>
      <c r="X173" s="27" t="s">
        <v>2319</v>
      </c>
      <c r="Y173" s="21" t="s">
        <v>1773</v>
      </c>
      <c r="Z173" s="21" t="s">
        <v>1774</v>
      </c>
      <c r="AA173" s="24" t="s">
        <v>1774</v>
      </c>
      <c r="AB173" s="21" t="s">
        <v>1754</v>
      </c>
      <c r="AC173" s="21" t="s">
        <v>1836</v>
      </c>
      <c r="AD173" s="23">
        <v>1</v>
      </c>
      <c r="AE173" s="21" t="s">
        <v>1804</v>
      </c>
      <c r="AF173" s="21" t="s">
        <v>1795</v>
      </c>
      <c r="AG173" s="23">
        <v>0.9</v>
      </c>
      <c r="AH173" s="25" t="s">
        <v>1900</v>
      </c>
      <c r="AI173" s="27" t="s">
        <v>1962</v>
      </c>
      <c r="AJ173" s="23">
        <v>1970</v>
      </c>
      <c r="AK173" s="21" t="s">
        <v>1099</v>
      </c>
      <c r="AL173" s="21" t="s">
        <v>1100</v>
      </c>
      <c r="AM173" s="37">
        <v>30.18965</v>
      </c>
      <c r="AN173" s="38">
        <v>-81.663480000000007</v>
      </c>
    </row>
    <row r="174" spans="1:40" x14ac:dyDescent="0.45">
      <c r="A174" s="32">
        <v>30.393666666666665</v>
      </c>
      <c r="B174" s="33">
        <v>-81.713408333333334</v>
      </c>
      <c r="C174" s="20" t="s">
        <v>401</v>
      </c>
      <c r="D174" s="20" t="s">
        <v>402</v>
      </c>
      <c r="E174" s="21" t="s">
        <v>403</v>
      </c>
      <c r="F174" s="20" t="s">
        <v>36</v>
      </c>
      <c r="G174" s="21" t="s">
        <v>36</v>
      </c>
      <c r="H174" s="22"/>
      <c r="I174" s="45"/>
      <c r="J174" s="47"/>
      <c r="K174" s="22"/>
      <c r="L174" s="23">
        <v>724147</v>
      </c>
      <c r="M174" s="24">
        <v>0</v>
      </c>
      <c r="N174" s="25" t="s">
        <v>402</v>
      </c>
      <c r="O174" s="25" t="s">
        <v>1418</v>
      </c>
      <c r="P174" s="26" t="s">
        <v>36</v>
      </c>
      <c r="Q174" s="20" t="s">
        <v>1551</v>
      </c>
      <c r="R174" s="21" t="s">
        <v>1639</v>
      </c>
      <c r="S174" s="26" t="s">
        <v>36</v>
      </c>
      <c r="T174" s="21" t="s">
        <v>1741</v>
      </c>
      <c r="U174" s="27" t="s">
        <v>36</v>
      </c>
      <c r="V174" s="20" t="s">
        <v>1748</v>
      </c>
      <c r="W174" s="26" t="s">
        <v>36</v>
      </c>
      <c r="X174" s="27" t="s">
        <v>36</v>
      </c>
      <c r="Y174" s="21" t="s">
        <v>1773</v>
      </c>
      <c r="Z174" s="21" t="s">
        <v>1774</v>
      </c>
      <c r="AA174" s="24" t="s">
        <v>36</v>
      </c>
      <c r="AB174" s="21" t="s">
        <v>1754</v>
      </c>
      <c r="AC174" s="21" t="s">
        <v>1829</v>
      </c>
      <c r="AD174" s="23" t="s">
        <v>36</v>
      </c>
      <c r="AE174" s="21" t="s">
        <v>1800</v>
      </c>
      <c r="AF174" s="21" t="s">
        <v>1795</v>
      </c>
      <c r="AG174" s="23" t="s">
        <v>36</v>
      </c>
      <c r="AH174" s="25" t="s">
        <v>1921</v>
      </c>
      <c r="AI174" s="27" t="s">
        <v>36</v>
      </c>
      <c r="AJ174" s="23" t="s">
        <v>36</v>
      </c>
      <c r="AK174" s="21" t="s">
        <v>1060</v>
      </c>
      <c r="AL174" s="21" t="s">
        <v>1061</v>
      </c>
      <c r="AM174" s="37" t="s">
        <v>36</v>
      </c>
      <c r="AN174" s="38" t="s">
        <v>36</v>
      </c>
    </row>
    <row r="175" spans="1:40" x14ac:dyDescent="0.45">
      <c r="A175" s="32">
        <v>28.513075000000001</v>
      </c>
      <c r="B175" s="33">
        <v>-80.611413888888904</v>
      </c>
      <c r="C175" s="20" t="s">
        <v>47</v>
      </c>
      <c r="D175" s="20" t="s">
        <v>48</v>
      </c>
      <c r="E175" s="21" t="s">
        <v>49</v>
      </c>
      <c r="F175" s="20" t="s">
        <v>36</v>
      </c>
      <c r="G175" s="21" t="s">
        <v>36</v>
      </c>
      <c r="H175" s="22"/>
      <c r="I175" s="45"/>
      <c r="J175" s="47"/>
      <c r="K175" s="22"/>
      <c r="L175" s="23"/>
      <c r="M175" s="24">
        <v>1</v>
      </c>
      <c r="N175" s="25" t="s">
        <v>48</v>
      </c>
      <c r="O175" s="25" t="s">
        <v>1356</v>
      </c>
      <c r="P175" s="26" t="s">
        <v>36</v>
      </c>
      <c r="Q175" s="20" t="s">
        <v>1485</v>
      </c>
      <c r="R175" s="21" t="s">
        <v>1610</v>
      </c>
      <c r="S175" s="26" t="s">
        <v>36</v>
      </c>
      <c r="T175" s="21" t="s">
        <v>1741</v>
      </c>
      <c r="U175" s="27" t="s">
        <v>36</v>
      </c>
      <c r="V175" s="20" t="s">
        <v>1745</v>
      </c>
      <c r="W175" s="26" t="s">
        <v>36</v>
      </c>
      <c r="X175" s="27" t="s">
        <v>36</v>
      </c>
      <c r="Y175" s="21" t="s">
        <v>1775</v>
      </c>
      <c r="Z175" s="21" t="s">
        <v>1774</v>
      </c>
      <c r="AA175" s="24" t="s">
        <v>36</v>
      </c>
      <c r="AB175" s="21" t="s">
        <v>1754</v>
      </c>
      <c r="AC175" s="21" t="s">
        <v>1786</v>
      </c>
      <c r="AD175" s="23" t="s">
        <v>36</v>
      </c>
      <c r="AE175" s="21" t="s">
        <v>1787</v>
      </c>
      <c r="AF175" s="21" t="s">
        <v>1795</v>
      </c>
      <c r="AG175" s="23" t="s">
        <v>36</v>
      </c>
      <c r="AH175" s="25" t="s">
        <v>1902</v>
      </c>
      <c r="AI175" s="27" t="s">
        <v>36</v>
      </c>
      <c r="AJ175" s="23" t="s">
        <v>36</v>
      </c>
      <c r="AK175" s="21" t="s">
        <v>800</v>
      </c>
      <c r="AL175" s="21" t="s">
        <v>1960</v>
      </c>
      <c r="AM175" s="37" t="s">
        <v>36</v>
      </c>
      <c r="AN175" s="38" t="s">
        <v>36</v>
      </c>
    </row>
    <row r="176" spans="1:40" x14ac:dyDescent="0.45">
      <c r="A176" s="32">
        <v>30.314636111111113</v>
      </c>
      <c r="B176" s="33">
        <v>-81.6267361111111</v>
      </c>
      <c r="C176" s="20" t="s">
        <v>440</v>
      </c>
      <c r="D176" s="20" t="s">
        <v>441</v>
      </c>
      <c r="E176" s="21" t="s">
        <v>442</v>
      </c>
      <c r="F176" s="20" t="s">
        <v>36</v>
      </c>
      <c r="G176" s="21" t="s">
        <v>36</v>
      </c>
      <c r="H176" s="22"/>
      <c r="I176" s="45"/>
      <c r="J176" s="47"/>
      <c r="K176" s="22"/>
      <c r="L176" s="23">
        <v>720107</v>
      </c>
      <c r="M176" s="24">
        <v>1</v>
      </c>
      <c r="N176" s="25" t="s">
        <v>441</v>
      </c>
      <c r="O176" s="25" t="s">
        <v>1423</v>
      </c>
      <c r="P176" s="26" t="s">
        <v>2108</v>
      </c>
      <c r="Q176" s="20" t="s">
        <v>1496</v>
      </c>
      <c r="R176" s="21" t="s">
        <v>1668</v>
      </c>
      <c r="S176" s="26" t="s">
        <v>2107</v>
      </c>
      <c r="T176" s="21" t="s">
        <v>1741</v>
      </c>
      <c r="U176" s="27" t="s">
        <v>1968</v>
      </c>
      <c r="V176" s="20" t="s">
        <v>1748</v>
      </c>
      <c r="W176" s="26" t="s">
        <v>1973</v>
      </c>
      <c r="X176" s="27" t="s">
        <v>2313</v>
      </c>
      <c r="Y176" s="21" t="s">
        <v>1773</v>
      </c>
      <c r="Z176" s="21" t="s">
        <v>1774</v>
      </c>
      <c r="AA176" s="24" t="s">
        <v>1774</v>
      </c>
      <c r="AB176" s="21" t="s">
        <v>1754</v>
      </c>
      <c r="AC176" s="21" t="s">
        <v>1854</v>
      </c>
      <c r="AD176" s="23">
        <v>1</v>
      </c>
      <c r="AE176" s="21" t="s">
        <v>1886</v>
      </c>
      <c r="AF176" s="21" t="s">
        <v>1795</v>
      </c>
      <c r="AG176" s="23">
        <v>0.9</v>
      </c>
      <c r="AH176" s="25" t="s">
        <v>1919</v>
      </c>
      <c r="AI176" s="27" t="s">
        <v>1962</v>
      </c>
      <c r="AJ176" s="23">
        <v>1967</v>
      </c>
      <c r="AK176" s="21" t="s">
        <v>1087</v>
      </c>
      <c r="AL176" s="21" t="s">
        <v>1088</v>
      </c>
      <c r="AM176" s="37">
        <v>30.315560000000001</v>
      </c>
      <c r="AN176" s="38">
        <v>-81.627499999999998</v>
      </c>
    </row>
    <row r="177" spans="1:40" x14ac:dyDescent="0.45">
      <c r="A177" s="32">
        <v>29.262666666666668</v>
      </c>
      <c r="B177" s="33">
        <v>-81.117805555555549</v>
      </c>
      <c r="C177" s="20" t="s">
        <v>764</v>
      </c>
      <c r="D177" s="20" t="s">
        <v>34</v>
      </c>
      <c r="E177" s="21" t="s">
        <v>765</v>
      </c>
      <c r="F177" s="20" t="s">
        <v>36</v>
      </c>
      <c r="G177" s="21" t="s">
        <v>30</v>
      </c>
      <c r="H177" s="22"/>
      <c r="I177" s="45"/>
      <c r="J177" s="47"/>
      <c r="K177" s="22"/>
      <c r="L177" s="23">
        <v>790078</v>
      </c>
      <c r="M177" s="24">
        <v>0</v>
      </c>
      <c r="N177" s="25" t="s">
        <v>34</v>
      </c>
      <c r="O177" s="25" t="s">
        <v>34</v>
      </c>
      <c r="P177" s="26" t="s">
        <v>2040</v>
      </c>
      <c r="Q177" s="20" t="s">
        <v>1603</v>
      </c>
      <c r="R177" s="21" t="s">
        <v>1692</v>
      </c>
      <c r="S177" s="26" t="s">
        <v>2215</v>
      </c>
      <c r="T177" s="21" t="s">
        <v>1741</v>
      </c>
      <c r="U177" s="27" t="s">
        <v>1968</v>
      </c>
      <c r="V177" s="20" t="s">
        <v>1769</v>
      </c>
      <c r="W177" s="26" t="s">
        <v>1979</v>
      </c>
      <c r="X177" s="27" t="s">
        <v>2411</v>
      </c>
      <c r="Y177" s="21" t="s">
        <v>1773</v>
      </c>
      <c r="Z177" s="21" t="s">
        <v>1774</v>
      </c>
      <c r="AA177" s="24" t="s">
        <v>1774</v>
      </c>
      <c r="AB177" s="21" t="s">
        <v>1754</v>
      </c>
      <c r="AC177" s="21" t="s">
        <v>1825</v>
      </c>
      <c r="AD177" s="23">
        <v>0</v>
      </c>
      <c r="AE177" s="21" t="s">
        <v>1792</v>
      </c>
      <c r="AF177" s="21" t="s">
        <v>1795</v>
      </c>
      <c r="AG177" s="23">
        <v>0</v>
      </c>
      <c r="AH177" s="25" t="s">
        <v>1903</v>
      </c>
      <c r="AI177" s="27" t="s">
        <v>1962</v>
      </c>
      <c r="AJ177" s="23">
        <v>1965</v>
      </c>
      <c r="AK177" s="21" t="s">
        <v>1333</v>
      </c>
      <c r="AL177" s="21" t="s">
        <v>1334</v>
      </c>
      <c r="AM177" s="37">
        <v>29.26266</v>
      </c>
      <c r="AN177" s="38">
        <v>-81.117810000000006</v>
      </c>
    </row>
    <row r="178" spans="1:40" x14ac:dyDescent="0.45">
      <c r="A178" s="32">
        <v>29.262722222222223</v>
      </c>
      <c r="B178" s="33">
        <v>-81.118111111111105</v>
      </c>
      <c r="C178" s="20" t="s">
        <v>766</v>
      </c>
      <c r="D178" s="20" t="s">
        <v>34</v>
      </c>
      <c r="E178" s="21" t="s">
        <v>765</v>
      </c>
      <c r="F178" s="20" t="s">
        <v>36</v>
      </c>
      <c r="G178" s="21" t="s">
        <v>32</v>
      </c>
      <c r="H178" s="22"/>
      <c r="I178" s="45"/>
      <c r="J178" s="47"/>
      <c r="K178" s="22"/>
      <c r="L178" s="23">
        <v>790077</v>
      </c>
      <c r="M178" s="24">
        <v>0</v>
      </c>
      <c r="N178" s="25" t="s">
        <v>34</v>
      </c>
      <c r="O178" s="25" t="s">
        <v>34</v>
      </c>
      <c r="P178" s="26" t="s">
        <v>2030</v>
      </c>
      <c r="Q178" s="20" t="s">
        <v>1603</v>
      </c>
      <c r="R178" s="21" t="s">
        <v>1692</v>
      </c>
      <c r="S178" s="26" t="s">
        <v>2215</v>
      </c>
      <c r="T178" s="21" t="s">
        <v>1741</v>
      </c>
      <c r="U178" s="27" t="s">
        <v>1968</v>
      </c>
      <c r="V178" s="20" t="s">
        <v>1769</v>
      </c>
      <c r="W178" s="26" t="s">
        <v>1979</v>
      </c>
      <c r="X178" s="27" t="s">
        <v>2410</v>
      </c>
      <c r="Y178" s="21" t="s">
        <v>1773</v>
      </c>
      <c r="Z178" s="21" t="s">
        <v>1774</v>
      </c>
      <c r="AA178" s="24" t="s">
        <v>1774</v>
      </c>
      <c r="AB178" s="21" t="s">
        <v>1754</v>
      </c>
      <c r="AC178" s="21" t="s">
        <v>1825</v>
      </c>
      <c r="AD178" s="23">
        <v>0</v>
      </c>
      <c r="AE178" s="21" t="s">
        <v>1792</v>
      </c>
      <c r="AF178" s="21" t="s">
        <v>1795</v>
      </c>
      <c r="AG178" s="23">
        <v>0</v>
      </c>
      <c r="AH178" s="25" t="s">
        <v>1903</v>
      </c>
      <c r="AI178" s="27" t="s">
        <v>1962</v>
      </c>
      <c r="AJ178" s="23">
        <v>1965</v>
      </c>
      <c r="AK178" s="21" t="s">
        <v>1335</v>
      </c>
      <c r="AL178" s="21" t="s">
        <v>1336</v>
      </c>
      <c r="AM178" s="37">
        <v>29.262720000000002</v>
      </c>
      <c r="AN178" s="38">
        <v>-81.118110000000001</v>
      </c>
    </row>
    <row r="179" spans="1:40" x14ac:dyDescent="0.45">
      <c r="A179" s="32">
        <v>30.323366666666665</v>
      </c>
      <c r="B179" s="33">
        <v>-81.438636111111109</v>
      </c>
      <c r="C179" s="20" t="s">
        <v>207</v>
      </c>
      <c r="D179" s="20" t="s">
        <v>208</v>
      </c>
      <c r="E179" s="21" t="s">
        <v>209</v>
      </c>
      <c r="F179" s="20" t="s">
        <v>36</v>
      </c>
      <c r="G179" s="21" t="s">
        <v>44</v>
      </c>
      <c r="H179" s="22"/>
      <c r="I179" s="45"/>
      <c r="J179" s="47"/>
      <c r="K179" s="22"/>
      <c r="L179" s="23">
        <v>720044</v>
      </c>
      <c r="M179" s="24">
        <v>1</v>
      </c>
      <c r="N179" s="25" t="s">
        <v>208</v>
      </c>
      <c r="O179" s="25" t="s">
        <v>1386</v>
      </c>
      <c r="P179" s="26" t="s">
        <v>2094</v>
      </c>
      <c r="Q179" s="20" t="s">
        <v>1508</v>
      </c>
      <c r="R179" s="21" t="s">
        <v>1660</v>
      </c>
      <c r="S179" s="26" t="s">
        <v>2093</v>
      </c>
      <c r="T179" s="21" t="s">
        <v>1741</v>
      </c>
      <c r="U179" s="27" t="s">
        <v>1968</v>
      </c>
      <c r="V179" s="20" t="s">
        <v>1748</v>
      </c>
      <c r="W179" s="26" t="s">
        <v>1973</v>
      </c>
      <c r="X179" s="27" t="s">
        <v>2303</v>
      </c>
      <c r="Y179" s="21" t="s">
        <v>1773</v>
      </c>
      <c r="Z179" s="21" t="s">
        <v>1774</v>
      </c>
      <c r="AA179" s="24" t="s">
        <v>1774</v>
      </c>
      <c r="AB179" s="21" t="s">
        <v>1754</v>
      </c>
      <c r="AC179" s="21" t="s">
        <v>1786</v>
      </c>
      <c r="AD179" s="23">
        <v>90.9</v>
      </c>
      <c r="AE179" s="21" t="s">
        <v>1804</v>
      </c>
      <c r="AF179" s="21" t="s">
        <v>1795</v>
      </c>
      <c r="AG179" s="23">
        <v>63.9</v>
      </c>
      <c r="AH179" s="25" t="s">
        <v>1920</v>
      </c>
      <c r="AI179" s="27" t="s">
        <v>1962</v>
      </c>
      <c r="AJ179" s="23">
        <v>1965</v>
      </c>
      <c r="AK179" s="21" t="s">
        <v>907</v>
      </c>
      <c r="AL179" s="21" t="s">
        <v>908</v>
      </c>
      <c r="AM179" s="37">
        <v>30.323329999999999</v>
      </c>
      <c r="AN179" s="38">
        <v>-81.439160000000001</v>
      </c>
    </row>
    <row r="180" spans="1:40" x14ac:dyDescent="0.45">
      <c r="A180" s="32">
        <v>30.323519444444443</v>
      </c>
      <c r="B180" s="33">
        <v>-81.438730555555566</v>
      </c>
      <c r="C180" s="20" t="s">
        <v>210</v>
      </c>
      <c r="D180" s="20" t="s">
        <v>208</v>
      </c>
      <c r="E180" s="21" t="s">
        <v>209</v>
      </c>
      <c r="F180" s="20" t="s">
        <v>36</v>
      </c>
      <c r="G180" s="21" t="s">
        <v>46</v>
      </c>
      <c r="H180" s="22"/>
      <c r="I180" s="45"/>
      <c r="J180" s="47"/>
      <c r="K180" s="22"/>
      <c r="L180" s="23">
        <v>720690</v>
      </c>
      <c r="M180" s="24">
        <v>1</v>
      </c>
      <c r="N180" s="25" t="s">
        <v>208</v>
      </c>
      <c r="O180" s="25" t="s">
        <v>1386</v>
      </c>
      <c r="P180" s="26" t="s">
        <v>2158</v>
      </c>
      <c r="Q180" s="20" t="s">
        <v>1508</v>
      </c>
      <c r="R180" s="21" t="s">
        <v>1660</v>
      </c>
      <c r="S180" s="26" t="s">
        <v>2093</v>
      </c>
      <c r="T180" s="21" t="s">
        <v>1741</v>
      </c>
      <c r="U180" s="27" t="s">
        <v>1968</v>
      </c>
      <c r="V180" s="20" t="s">
        <v>1748</v>
      </c>
      <c r="W180" s="26" t="s">
        <v>1973</v>
      </c>
      <c r="X180" s="27" t="s">
        <v>2351</v>
      </c>
      <c r="Y180" s="21" t="s">
        <v>1773</v>
      </c>
      <c r="Z180" s="21" t="s">
        <v>1774</v>
      </c>
      <c r="AA180" s="24" t="s">
        <v>1774</v>
      </c>
      <c r="AB180" s="21" t="s">
        <v>1754</v>
      </c>
      <c r="AC180" s="21" t="s">
        <v>1786</v>
      </c>
      <c r="AD180" s="23">
        <v>90.9</v>
      </c>
      <c r="AE180" s="21" t="s">
        <v>1804</v>
      </c>
      <c r="AF180" s="21" t="s">
        <v>1795</v>
      </c>
      <c r="AG180" s="23">
        <v>63.9</v>
      </c>
      <c r="AH180" s="25" t="s">
        <v>1920</v>
      </c>
      <c r="AI180" s="27" t="s">
        <v>1962</v>
      </c>
      <c r="AJ180" s="23">
        <v>2000</v>
      </c>
      <c r="AK180" s="21" t="s">
        <v>909</v>
      </c>
      <c r="AL180" s="21" t="s">
        <v>910</v>
      </c>
      <c r="AM180" s="37">
        <v>30.323699999999999</v>
      </c>
      <c r="AN180" s="38">
        <v>-81.437989999999999</v>
      </c>
    </row>
    <row r="181" spans="1:40" x14ac:dyDescent="0.45">
      <c r="A181" s="32">
        <v>28.527327777777778</v>
      </c>
      <c r="B181" s="33">
        <v>-80.765458333333328</v>
      </c>
      <c r="C181" s="20" t="s">
        <v>41</v>
      </c>
      <c r="D181" s="20" t="s">
        <v>42</v>
      </c>
      <c r="E181" s="21" t="s">
        <v>43</v>
      </c>
      <c r="F181" s="20" t="s">
        <v>29</v>
      </c>
      <c r="G181" s="21" t="s">
        <v>44</v>
      </c>
      <c r="H181" s="22"/>
      <c r="I181" s="45"/>
      <c r="J181" s="47"/>
      <c r="K181" s="22"/>
      <c r="L181" s="23">
        <v>703002</v>
      </c>
      <c r="M181" s="24">
        <v>1</v>
      </c>
      <c r="N181" s="25" t="s">
        <v>42</v>
      </c>
      <c r="O181" s="25" t="s">
        <v>1355</v>
      </c>
      <c r="P181" s="26" t="s">
        <v>2053</v>
      </c>
      <c r="Q181" s="20" t="s">
        <v>1484</v>
      </c>
      <c r="R181" s="21" t="s">
        <v>1609</v>
      </c>
      <c r="S181" s="26" t="s">
        <v>1982</v>
      </c>
      <c r="T181" s="21" t="s">
        <v>1741</v>
      </c>
      <c r="U181" s="27" t="s">
        <v>1968</v>
      </c>
      <c r="V181" s="20" t="s">
        <v>1745</v>
      </c>
      <c r="W181" s="26" t="s">
        <v>1971</v>
      </c>
      <c r="X181" s="27" t="s">
        <v>2281</v>
      </c>
      <c r="Y181" s="21" t="s">
        <v>1775</v>
      </c>
      <c r="Z181" s="21" t="s">
        <v>1774</v>
      </c>
      <c r="AA181" s="24" t="s">
        <v>1774</v>
      </c>
      <c r="AB181" s="21" t="s">
        <v>1754</v>
      </c>
      <c r="AC181" s="21" t="s">
        <v>1786</v>
      </c>
      <c r="AD181" s="23">
        <v>89.9</v>
      </c>
      <c r="AE181" s="21" t="s">
        <v>1819</v>
      </c>
      <c r="AF181" s="21" t="s">
        <v>1795</v>
      </c>
      <c r="AG181" s="23">
        <v>27.8</v>
      </c>
      <c r="AH181" s="25" t="s">
        <v>1902</v>
      </c>
      <c r="AI181" s="27" t="s">
        <v>1967</v>
      </c>
      <c r="AJ181" s="23">
        <v>1964</v>
      </c>
      <c r="AK181" s="21" t="s">
        <v>796</v>
      </c>
      <c r="AL181" s="21" t="s">
        <v>797</v>
      </c>
      <c r="AM181" s="37">
        <v>28.527290000000001</v>
      </c>
      <c r="AN181" s="38">
        <v>-80.763840000000002</v>
      </c>
    </row>
    <row r="182" spans="1:40" x14ac:dyDescent="0.45">
      <c r="A182" s="32">
        <v>28.527516666666667</v>
      </c>
      <c r="B182" s="33">
        <v>-80.76551666666667</v>
      </c>
      <c r="C182" s="20" t="s">
        <v>45</v>
      </c>
      <c r="D182" s="20" t="s">
        <v>42</v>
      </c>
      <c r="E182" s="21" t="s">
        <v>43</v>
      </c>
      <c r="F182" s="20" t="s">
        <v>29</v>
      </c>
      <c r="G182" s="21" t="s">
        <v>46</v>
      </c>
      <c r="H182" s="22"/>
      <c r="I182" s="45"/>
      <c r="J182" s="47"/>
      <c r="K182" s="22"/>
      <c r="L182" s="23">
        <v>703001</v>
      </c>
      <c r="M182" s="24">
        <v>1</v>
      </c>
      <c r="N182" s="25" t="s">
        <v>42</v>
      </c>
      <c r="O182" s="25" t="s">
        <v>1355</v>
      </c>
      <c r="P182" s="26" t="s">
        <v>2052</v>
      </c>
      <c r="Q182" s="20" t="s">
        <v>1484</v>
      </c>
      <c r="R182" s="21" t="s">
        <v>1609</v>
      </c>
      <c r="S182" s="26" t="s">
        <v>1982</v>
      </c>
      <c r="T182" s="21" t="s">
        <v>1741</v>
      </c>
      <c r="U182" s="27" t="s">
        <v>1968</v>
      </c>
      <c r="V182" s="20" t="s">
        <v>1745</v>
      </c>
      <c r="W182" s="26" t="s">
        <v>1971</v>
      </c>
      <c r="X182" s="27" t="s">
        <v>2281</v>
      </c>
      <c r="Y182" s="21" t="s">
        <v>1775</v>
      </c>
      <c r="Z182" s="21" t="s">
        <v>1774</v>
      </c>
      <c r="AA182" s="24" t="s">
        <v>1774</v>
      </c>
      <c r="AB182" s="21" t="s">
        <v>1754</v>
      </c>
      <c r="AC182" s="21" t="s">
        <v>1786</v>
      </c>
      <c r="AD182" s="23">
        <v>89.9</v>
      </c>
      <c r="AE182" s="21" t="s">
        <v>1819</v>
      </c>
      <c r="AF182" s="21" t="s">
        <v>1795</v>
      </c>
      <c r="AG182" s="23">
        <v>27.8</v>
      </c>
      <c r="AH182" s="25" t="s">
        <v>1902</v>
      </c>
      <c r="AI182" s="27" t="s">
        <v>1967</v>
      </c>
      <c r="AJ182" s="23">
        <v>1964</v>
      </c>
      <c r="AK182" s="21" t="s">
        <v>798</v>
      </c>
      <c r="AL182" s="21" t="s">
        <v>799</v>
      </c>
      <c r="AM182" s="37">
        <v>28.527450000000002</v>
      </c>
      <c r="AN182" s="38">
        <v>-80.763840000000002</v>
      </c>
    </row>
    <row r="183" spans="1:40" x14ac:dyDescent="0.45">
      <c r="A183" s="32">
        <v>28.409252777777777</v>
      </c>
      <c r="B183" s="33">
        <v>-80.632011111111098</v>
      </c>
      <c r="C183" s="20" t="s">
        <v>54</v>
      </c>
      <c r="D183" s="20" t="s">
        <v>55</v>
      </c>
      <c r="E183" s="21" t="s">
        <v>56</v>
      </c>
      <c r="F183" s="20" t="s">
        <v>29</v>
      </c>
      <c r="G183" s="21" t="s">
        <v>30</v>
      </c>
      <c r="H183" s="22"/>
      <c r="I183" s="45"/>
      <c r="J183" s="47"/>
      <c r="K183" s="22"/>
      <c r="L183" s="23">
        <v>700117</v>
      </c>
      <c r="M183" s="24">
        <v>1</v>
      </c>
      <c r="N183" s="25" t="s">
        <v>55</v>
      </c>
      <c r="O183" s="25" t="s">
        <v>55</v>
      </c>
      <c r="P183" s="26" t="s">
        <v>2039</v>
      </c>
      <c r="Q183" s="20" t="s">
        <v>1486</v>
      </c>
      <c r="R183" s="21" t="s">
        <v>1612</v>
      </c>
      <c r="S183" s="26" t="s">
        <v>2028</v>
      </c>
      <c r="T183" s="21" t="s">
        <v>1741</v>
      </c>
      <c r="U183" s="27" t="s">
        <v>1968</v>
      </c>
      <c r="V183" s="20" t="s">
        <v>1745</v>
      </c>
      <c r="W183" s="26" t="s">
        <v>1971</v>
      </c>
      <c r="X183" s="27" t="s">
        <v>2263</v>
      </c>
      <c r="Y183" s="21" t="s">
        <v>1775</v>
      </c>
      <c r="Z183" s="21" t="s">
        <v>1774</v>
      </c>
      <c r="AA183" s="24" t="s">
        <v>1961</v>
      </c>
      <c r="AB183" s="21" t="s">
        <v>1754</v>
      </c>
      <c r="AC183" s="21" t="s">
        <v>1786</v>
      </c>
      <c r="AD183" s="23">
        <v>89.9</v>
      </c>
      <c r="AE183" s="21" t="s">
        <v>1809</v>
      </c>
      <c r="AF183" s="21" t="s">
        <v>1795</v>
      </c>
      <c r="AG183" s="23">
        <v>23.9</v>
      </c>
      <c r="AH183" s="25" t="s">
        <v>1903</v>
      </c>
      <c r="AI183" s="27" t="s">
        <v>1962</v>
      </c>
      <c r="AJ183" s="23">
        <v>1972</v>
      </c>
      <c r="AK183" s="21" t="s">
        <v>805</v>
      </c>
      <c r="AL183" s="21" t="s">
        <v>806</v>
      </c>
      <c r="AM183" s="37">
        <v>28.409220000000001</v>
      </c>
      <c r="AN183" s="38">
        <v>-80.632000000000005</v>
      </c>
    </row>
    <row r="184" spans="1:40" x14ac:dyDescent="0.45">
      <c r="A184" s="32">
        <v>28.409252777777777</v>
      </c>
      <c r="B184" s="33">
        <v>-80.632230555555552</v>
      </c>
      <c r="C184" s="20" t="s">
        <v>57</v>
      </c>
      <c r="D184" s="20" t="s">
        <v>55</v>
      </c>
      <c r="E184" s="21" t="s">
        <v>56</v>
      </c>
      <c r="F184" s="20" t="s">
        <v>29</v>
      </c>
      <c r="G184" s="21" t="s">
        <v>32</v>
      </c>
      <c r="H184" s="22"/>
      <c r="I184" s="45"/>
      <c r="J184" s="47"/>
      <c r="K184" s="22"/>
      <c r="L184" s="23">
        <v>700030</v>
      </c>
      <c r="M184" s="24">
        <v>1</v>
      </c>
      <c r="N184" s="25" t="s">
        <v>55</v>
      </c>
      <c r="O184" s="25" t="s">
        <v>55</v>
      </c>
      <c r="P184" s="26" t="s">
        <v>2029</v>
      </c>
      <c r="Q184" s="20" t="s">
        <v>1486</v>
      </c>
      <c r="R184" s="21" t="s">
        <v>1612</v>
      </c>
      <c r="S184" s="26" t="s">
        <v>2028</v>
      </c>
      <c r="T184" s="21" t="s">
        <v>1741</v>
      </c>
      <c r="U184" s="27" t="s">
        <v>1968</v>
      </c>
      <c r="V184" s="20" t="s">
        <v>1745</v>
      </c>
      <c r="W184" s="26" t="s">
        <v>1971</v>
      </c>
      <c r="X184" s="27" t="s">
        <v>2256</v>
      </c>
      <c r="Y184" s="21" t="s">
        <v>1775</v>
      </c>
      <c r="Z184" s="21" t="s">
        <v>1774</v>
      </c>
      <c r="AA184" s="24" t="s">
        <v>1774</v>
      </c>
      <c r="AB184" s="21" t="s">
        <v>1754</v>
      </c>
      <c r="AC184" s="21" t="s">
        <v>1786</v>
      </c>
      <c r="AD184" s="23">
        <v>89.9</v>
      </c>
      <c r="AE184" s="21" t="s">
        <v>1809</v>
      </c>
      <c r="AF184" s="21" t="s">
        <v>1795</v>
      </c>
      <c r="AG184" s="23">
        <v>23.9</v>
      </c>
      <c r="AH184" s="25" t="s">
        <v>1903</v>
      </c>
      <c r="AI184" s="27" t="s">
        <v>1962</v>
      </c>
      <c r="AJ184" s="23">
        <v>1963</v>
      </c>
      <c r="AK184" s="21" t="s">
        <v>805</v>
      </c>
      <c r="AL184" s="21" t="s">
        <v>807</v>
      </c>
      <c r="AM184" s="37">
        <v>28.409199999999998</v>
      </c>
      <c r="AN184" s="38">
        <v>-80.632239999999996</v>
      </c>
    </row>
    <row r="185" spans="1:40" x14ac:dyDescent="0.45">
      <c r="A185" s="32">
        <v>28.409255555555553</v>
      </c>
      <c r="B185" s="33">
        <v>-80.632433333333324</v>
      </c>
      <c r="C185" s="20" t="s">
        <v>58</v>
      </c>
      <c r="D185" s="20" t="s">
        <v>55</v>
      </c>
      <c r="E185" s="21" t="s">
        <v>56</v>
      </c>
      <c r="F185" s="20" t="s">
        <v>29</v>
      </c>
      <c r="G185" s="21" t="s">
        <v>59</v>
      </c>
      <c r="H185" s="22"/>
      <c r="I185" s="45"/>
      <c r="J185" s="47"/>
      <c r="K185" s="22"/>
      <c r="L185" s="23">
        <v>700031</v>
      </c>
      <c r="M185" s="24">
        <v>1</v>
      </c>
      <c r="N185" s="25" t="s">
        <v>55</v>
      </c>
      <c r="O185" s="25" t="s">
        <v>55</v>
      </c>
      <c r="P185" s="26" t="s">
        <v>2029</v>
      </c>
      <c r="Q185" s="20" t="s">
        <v>1486</v>
      </c>
      <c r="R185" s="21" t="s">
        <v>1612</v>
      </c>
      <c r="S185" s="26" t="s">
        <v>2028</v>
      </c>
      <c r="T185" s="21" t="s">
        <v>1741</v>
      </c>
      <c r="U185" s="27" t="s">
        <v>1968</v>
      </c>
      <c r="V185" s="20" t="s">
        <v>1745</v>
      </c>
      <c r="W185" s="26" t="s">
        <v>1971</v>
      </c>
      <c r="X185" s="27" t="s">
        <v>2256</v>
      </c>
      <c r="Y185" s="21" t="s">
        <v>1775</v>
      </c>
      <c r="Z185" s="21" t="s">
        <v>1774</v>
      </c>
      <c r="AA185" s="24" t="s">
        <v>1774</v>
      </c>
      <c r="AB185" s="21" t="s">
        <v>1754</v>
      </c>
      <c r="AC185" s="21" t="s">
        <v>1786</v>
      </c>
      <c r="AD185" s="23">
        <v>89.9</v>
      </c>
      <c r="AE185" s="21" t="s">
        <v>1809</v>
      </c>
      <c r="AF185" s="21" t="s">
        <v>1795</v>
      </c>
      <c r="AG185" s="23">
        <v>23.9</v>
      </c>
      <c r="AH185" s="25" t="s">
        <v>1903</v>
      </c>
      <c r="AI185" s="27" t="s">
        <v>1962</v>
      </c>
      <c r="AJ185" s="23">
        <v>1963</v>
      </c>
      <c r="AK185" s="21" t="s">
        <v>808</v>
      </c>
      <c r="AL185" s="21" t="s">
        <v>809</v>
      </c>
      <c r="AM185" s="37">
        <v>28.409210000000002</v>
      </c>
      <c r="AN185" s="38">
        <v>-80.632469999999998</v>
      </c>
    </row>
    <row r="186" spans="1:40" x14ac:dyDescent="0.45">
      <c r="A186" s="32">
        <v>28.650691666666667</v>
      </c>
      <c r="B186" s="33">
        <v>-80.806861111111104</v>
      </c>
      <c r="C186" s="20" t="s">
        <v>66</v>
      </c>
      <c r="D186" s="20" t="s">
        <v>67</v>
      </c>
      <c r="E186" s="21" t="s">
        <v>68</v>
      </c>
      <c r="F186" s="20" t="s">
        <v>29</v>
      </c>
      <c r="G186" s="21" t="s">
        <v>36</v>
      </c>
      <c r="H186" s="22"/>
      <c r="I186" s="45"/>
      <c r="J186" s="47"/>
      <c r="K186" s="22"/>
      <c r="L186" s="23"/>
      <c r="M186" s="24">
        <v>1</v>
      </c>
      <c r="N186" s="25" t="s">
        <v>67</v>
      </c>
      <c r="O186" s="25" t="s">
        <v>1359</v>
      </c>
      <c r="P186" s="26" t="s">
        <v>36</v>
      </c>
      <c r="Q186" s="20" t="s">
        <v>1484</v>
      </c>
      <c r="R186" s="21" t="s">
        <v>1615</v>
      </c>
      <c r="S186" s="26" t="s">
        <v>36</v>
      </c>
      <c r="T186" s="21" t="s">
        <v>1741</v>
      </c>
      <c r="U186" s="27" t="s">
        <v>36</v>
      </c>
      <c r="V186" s="20" t="s">
        <v>1745</v>
      </c>
      <c r="W186" s="26" t="s">
        <v>36</v>
      </c>
      <c r="X186" s="27" t="s">
        <v>36</v>
      </c>
      <c r="Y186" s="21" t="s">
        <v>1775</v>
      </c>
      <c r="Z186" s="21" t="s">
        <v>1776</v>
      </c>
      <c r="AA186" s="24" t="s">
        <v>36</v>
      </c>
      <c r="AB186" s="21" t="s">
        <v>1754</v>
      </c>
      <c r="AC186" s="21" t="s">
        <v>1786</v>
      </c>
      <c r="AD186" s="23" t="s">
        <v>36</v>
      </c>
      <c r="AE186" s="21" t="s">
        <v>1867</v>
      </c>
      <c r="AF186" s="21" t="s">
        <v>1795</v>
      </c>
      <c r="AG186" s="23" t="s">
        <v>36</v>
      </c>
      <c r="AH186" s="25" t="s">
        <v>1902</v>
      </c>
      <c r="AI186" s="27" t="s">
        <v>36</v>
      </c>
      <c r="AJ186" s="23" t="s">
        <v>36</v>
      </c>
      <c r="AK186" s="21" t="s">
        <v>813</v>
      </c>
      <c r="AL186" s="21" t="s">
        <v>814</v>
      </c>
      <c r="AM186" s="37" t="s">
        <v>36</v>
      </c>
      <c r="AN186" s="38" t="s">
        <v>36</v>
      </c>
    </row>
    <row r="187" spans="1:40" x14ac:dyDescent="0.45">
      <c r="A187" s="32">
        <v>29.485808333333335</v>
      </c>
      <c r="B187" s="33">
        <v>-81.276780555555561</v>
      </c>
      <c r="C187" s="20" t="s">
        <v>500</v>
      </c>
      <c r="D187" s="20" t="s">
        <v>34</v>
      </c>
      <c r="E187" s="21" t="s">
        <v>501</v>
      </c>
      <c r="F187" s="20" t="s">
        <v>36</v>
      </c>
      <c r="G187" s="21" t="s">
        <v>36</v>
      </c>
      <c r="H187" s="22"/>
      <c r="I187" s="45"/>
      <c r="J187" s="47"/>
      <c r="K187" s="22"/>
      <c r="L187" s="23">
        <v>730071</v>
      </c>
      <c r="M187" s="24">
        <v>0</v>
      </c>
      <c r="N187" s="25" t="s">
        <v>34</v>
      </c>
      <c r="O187" s="25" t="s">
        <v>34</v>
      </c>
      <c r="P187" s="26" t="s">
        <v>2031</v>
      </c>
      <c r="Q187" s="20" t="s">
        <v>1566</v>
      </c>
      <c r="R187" s="21" t="s">
        <v>1648</v>
      </c>
      <c r="S187" s="26" t="s">
        <v>2179</v>
      </c>
      <c r="T187" s="21" t="s">
        <v>1741</v>
      </c>
      <c r="U187" s="27" t="s">
        <v>1968</v>
      </c>
      <c r="V187" s="20" t="s">
        <v>1752</v>
      </c>
      <c r="W187" s="26" t="s">
        <v>1974</v>
      </c>
      <c r="X187" s="27" t="s">
        <v>2376</v>
      </c>
      <c r="Y187" s="21" t="s">
        <v>1773</v>
      </c>
      <c r="Z187" s="21" t="s">
        <v>1774</v>
      </c>
      <c r="AA187" s="24" t="s">
        <v>1774</v>
      </c>
      <c r="AB187" s="21" t="s">
        <v>1754</v>
      </c>
      <c r="AC187" s="21" t="s">
        <v>1860</v>
      </c>
      <c r="AD187" s="23">
        <v>0</v>
      </c>
      <c r="AE187" s="21" t="s">
        <v>1800</v>
      </c>
      <c r="AF187" s="21" t="s">
        <v>1795</v>
      </c>
      <c r="AG187" s="23">
        <v>0</v>
      </c>
      <c r="AH187" s="25" t="s">
        <v>1900</v>
      </c>
      <c r="AI187" s="27" t="s">
        <v>1962</v>
      </c>
      <c r="AJ187" s="23">
        <v>2007</v>
      </c>
      <c r="AK187" s="21" t="s">
        <v>1135</v>
      </c>
      <c r="AL187" s="21" t="s">
        <v>1136</v>
      </c>
      <c r="AM187" s="37">
        <v>29.652519999999999</v>
      </c>
      <c r="AN187" s="38">
        <v>-81.276790000000005</v>
      </c>
    </row>
    <row r="188" spans="1:40" x14ac:dyDescent="0.45">
      <c r="A188" s="32">
        <v>30.323027777777778</v>
      </c>
      <c r="B188" s="33">
        <v>-81.597361111111113</v>
      </c>
      <c r="C188" s="20" t="s">
        <v>214</v>
      </c>
      <c r="D188" s="20" t="s">
        <v>215</v>
      </c>
      <c r="E188" s="21" t="s">
        <v>216</v>
      </c>
      <c r="F188" s="20" t="s">
        <v>29</v>
      </c>
      <c r="G188" s="21" t="s">
        <v>36</v>
      </c>
      <c r="H188" s="22"/>
      <c r="I188" s="45"/>
      <c r="J188" s="47"/>
      <c r="K188" s="22"/>
      <c r="L188" s="23">
        <v>720064</v>
      </c>
      <c r="M188" s="24">
        <v>1</v>
      </c>
      <c r="N188" s="25" t="s">
        <v>215</v>
      </c>
      <c r="O188" s="25" t="s">
        <v>215</v>
      </c>
      <c r="P188" s="26" t="s">
        <v>2101</v>
      </c>
      <c r="Q188" s="20" t="s">
        <v>1509</v>
      </c>
      <c r="R188" s="21" t="s">
        <v>1644</v>
      </c>
      <c r="S188" s="26" t="s">
        <v>2100</v>
      </c>
      <c r="T188" s="21" t="s">
        <v>1741</v>
      </c>
      <c r="U188" s="27" t="s">
        <v>1968</v>
      </c>
      <c r="V188" s="20" t="s">
        <v>1748</v>
      </c>
      <c r="W188" s="26" t="s">
        <v>1973</v>
      </c>
      <c r="X188" s="27" t="s">
        <v>2309</v>
      </c>
      <c r="Y188" s="21" t="s">
        <v>1773</v>
      </c>
      <c r="Z188" s="21" t="s">
        <v>1774</v>
      </c>
      <c r="AA188" s="24" t="s">
        <v>1961</v>
      </c>
      <c r="AB188" s="21" t="s">
        <v>1754</v>
      </c>
      <c r="AC188" s="21" t="s">
        <v>1788</v>
      </c>
      <c r="AD188" s="23">
        <v>23.6</v>
      </c>
      <c r="AE188" s="21" t="s">
        <v>1829</v>
      </c>
      <c r="AF188" s="21" t="s">
        <v>1795</v>
      </c>
      <c r="AG188" s="23">
        <v>5.9</v>
      </c>
      <c r="AH188" s="25" t="s">
        <v>1900</v>
      </c>
      <c r="AI188" s="27" t="s">
        <v>1962</v>
      </c>
      <c r="AJ188" s="23">
        <v>1946</v>
      </c>
      <c r="AK188" s="21" t="s">
        <v>911</v>
      </c>
      <c r="AL188" s="21" t="s">
        <v>912</v>
      </c>
      <c r="AM188" s="37">
        <v>30.29806</v>
      </c>
      <c r="AN188" s="38">
        <v>-81.618610000000004</v>
      </c>
    </row>
    <row r="189" spans="1:40" x14ac:dyDescent="0.45">
      <c r="A189" s="32">
        <v>29.254722222222224</v>
      </c>
      <c r="B189" s="33">
        <v>-81.123583333333329</v>
      </c>
      <c r="C189" s="20" t="s">
        <v>767</v>
      </c>
      <c r="D189" s="20" t="s">
        <v>768</v>
      </c>
      <c r="E189" s="21" t="s">
        <v>769</v>
      </c>
      <c r="F189" s="20" t="s">
        <v>36</v>
      </c>
      <c r="G189" s="21" t="s">
        <v>44</v>
      </c>
      <c r="H189" s="22"/>
      <c r="I189" s="45"/>
      <c r="J189" s="47"/>
      <c r="K189" s="22"/>
      <c r="L189" s="23">
        <v>790163</v>
      </c>
      <c r="M189" s="24">
        <v>0</v>
      </c>
      <c r="N189" s="25" t="s">
        <v>768</v>
      </c>
      <c r="O189" s="25" t="s">
        <v>768</v>
      </c>
      <c r="P189" s="26" t="s">
        <v>2230</v>
      </c>
      <c r="Q189" s="20" t="s">
        <v>1603</v>
      </c>
      <c r="R189" s="21" t="s">
        <v>1739</v>
      </c>
      <c r="S189" s="26" t="s">
        <v>2215</v>
      </c>
      <c r="T189" s="21" t="s">
        <v>1741</v>
      </c>
      <c r="U189" s="27" t="s">
        <v>1968</v>
      </c>
      <c r="V189" s="20" t="s">
        <v>1769</v>
      </c>
      <c r="W189" s="26" t="s">
        <v>1979</v>
      </c>
      <c r="X189" s="27" t="s">
        <v>2423</v>
      </c>
      <c r="Y189" s="21" t="s">
        <v>1773</v>
      </c>
      <c r="Z189" s="21" t="s">
        <v>1774</v>
      </c>
      <c r="AA189" s="24" t="s">
        <v>1774</v>
      </c>
      <c r="AB189" s="21" t="s">
        <v>1754</v>
      </c>
      <c r="AC189" s="21" t="s">
        <v>1813</v>
      </c>
      <c r="AD189" s="23">
        <v>0</v>
      </c>
      <c r="AE189" s="21" t="s">
        <v>1817</v>
      </c>
      <c r="AF189" s="21" t="s">
        <v>1795</v>
      </c>
      <c r="AG189" s="23">
        <v>0</v>
      </c>
      <c r="AH189" s="25" t="s">
        <v>1903</v>
      </c>
      <c r="AI189" s="27" t="s">
        <v>1962</v>
      </c>
      <c r="AJ189" s="23">
        <v>1997</v>
      </c>
      <c r="AK189" s="21" t="s">
        <v>1337</v>
      </c>
      <c r="AL189" s="21" t="s">
        <v>1338</v>
      </c>
      <c r="AM189" s="37">
        <v>29.254719999999999</v>
      </c>
      <c r="AN189" s="38">
        <v>-81.123589999999993</v>
      </c>
    </row>
    <row r="190" spans="1:40" x14ac:dyDescent="0.45">
      <c r="A190" s="32">
        <v>29.254975000000002</v>
      </c>
      <c r="B190" s="33">
        <v>-81.123530555555547</v>
      </c>
      <c r="C190" s="20" t="s">
        <v>770</v>
      </c>
      <c r="D190" s="20" t="s">
        <v>768</v>
      </c>
      <c r="E190" s="21" t="s">
        <v>769</v>
      </c>
      <c r="F190" s="20" t="s">
        <v>36</v>
      </c>
      <c r="G190" s="21" t="s">
        <v>46</v>
      </c>
      <c r="H190" s="22"/>
      <c r="I190" s="45"/>
      <c r="J190" s="47"/>
      <c r="K190" s="22"/>
      <c r="L190" s="23">
        <v>790027</v>
      </c>
      <c r="M190" s="24">
        <v>0</v>
      </c>
      <c r="N190" s="25" t="s">
        <v>768</v>
      </c>
      <c r="O190" s="25" t="s">
        <v>768</v>
      </c>
      <c r="P190" s="26" t="s">
        <v>2216</v>
      </c>
      <c r="Q190" s="20" t="s">
        <v>1603</v>
      </c>
      <c r="R190" s="21" t="s">
        <v>1739</v>
      </c>
      <c r="S190" s="26" t="s">
        <v>2215</v>
      </c>
      <c r="T190" s="21" t="s">
        <v>1741</v>
      </c>
      <c r="U190" s="27" t="s">
        <v>1968</v>
      </c>
      <c r="V190" s="20" t="s">
        <v>1769</v>
      </c>
      <c r="W190" s="26" t="s">
        <v>1979</v>
      </c>
      <c r="X190" s="27" t="s">
        <v>2408</v>
      </c>
      <c r="Y190" s="21" t="s">
        <v>1773</v>
      </c>
      <c r="Z190" s="21" t="s">
        <v>1774</v>
      </c>
      <c r="AA190" s="24" t="s">
        <v>1961</v>
      </c>
      <c r="AB190" s="21" t="s">
        <v>1754</v>
      </c>
      <c r="AC190" s="21" t="s">
        <v>1813</v>
      </c>
      <c r="AD190" s="23">
        <v>0</v>
      </c>
      <c r="AE190" s="21" t="s">
        <v>1817</v>
      </c>
      <c r="AF190" s="21" t="s">
        <v>1795</v>
      </c>
      <c r="AG190" s="23">
        <v>0</v>
      </c>
      <c r="AH190" s="25" t="s">
        <v>1903</v>
      </c>
      <c r="AI190" s="27" t="s">
        <v>1962</v>
      </c>
      <c r="AJ190" s="23">
        <v>1965</v>
      </c>
      <c r="AK190" s="21" t="s">
        <v>1339</v>
      </c>
      <c r="AL190" s="21" t="s">
        <v>1340</v>
      </c>
      <c r="AM190" s="37">
        <v>29.254940000000001</v>
      </c>
      <c r="AN190" s="38">
        <v>-81.123559999999998</v>
      </c>
    </row>
    <row r="191" spans="1:40" x14ac:dyDescent="0.45">
      <c r="A191" s="32">
        <v>30.390333333333334</v>
      </c>
      <c r="B191" s="33">
        <v>-81.662805555555565</v>
      </c>
      <c r="C191" s="20" t="s">
        <v>343</v>
      </c>
      <c r="D191" s="20" t="s">
        <v>344</v>
      </c>
      <c r="E191" s="21" t="s">
        <v>345</v>
      </c>
      <c r="F191" s="20" t="s">
        <v>36</v>
      </c>
      <c r="G191" s="21" t="s">
        <v>36</v>
      </c>
      <c r="H191" s="22"/>
      <c r="I191" s="45"/>
      <c r="J191" s="47"/>
      <c r="K191" s="22"/>
      <c r="L191" s="23">
        <v>720352</v>
      </c>
      <c r="M191" s="24">
        <v>1</v>
      </c>
      <c r="N191" s="25" t="s">
        <v>344</v>
      </c>
      <c r="O191" s="25" t="s">
        <v>1408</v>
      </c>
      <c r="P191" s="26" t="s">
        <v>2112</v>
      </c>
      <c r="Q191" s="20" t="s">
        <v>1538</v>
      </c>
      <c r="R191" s="21" t="s">
        <v>1628</v>
      </c>
      <c r="S191" s="26" t="s">
        <v>2085</v>
      </c>
      <c r="T191" s="21" t="s">
        <v>1741</v>
      </c>
      <c r="U191" s="27" t="s">
        <v>1968</v>
      </c>
      <c r="V191" s="20" t="s">
        <v>1748</v>
      </c>
      <c r="W191" s="26" t="s">
        <v>1973</v>
      </c>
      <c r="X191" s="27" t="s">
        <v>2324</v>
      </c>
      <c r="Y191" s="21" t="s">
        <v>1773</v>
      </c>
      <c r="Z191" s="21" t="s">
        <v>1774</v>
      </c>
      <c r="AA191" s="24" t="s">
        <v>1961</v>
      </c>
      <c r="AB191" s="21" t="s">
        <v>1754</v>
      </c>
      <c r="AC191" s="21" t="s">
        <v>1788</v>
      </c>
      <c r="AD191" s="23">
        <v>44.9</v>
      </c>
      <c r="AE191" s="21" t="s">
        <v>1880</v>
      </c>
      <c r="AF191" s="21" t="s">
        <v>1795</v>
      </c>
      <c r="AG191" s="23">
        <v>16</v>
      </c>
      <c r="AH191" s="25" t="s">
        <v>1900</v>
      </c>
      <c r="AI191" s="27" t="s">
        <v>1962</v>
      </c>
      <c r="AJ191" s="23">
        <v>1967</v>
      </c>
      <c r="AK191" s="21" t="s">
        <v>1016</v>
      </c>
      <c r="AL191" s="21" t="s">
        <v>1017</v>
      </c>
      <c r="AM191" s="37">
        <v>30.390329999999999</v>
      </c>
      <c r="AN191" s="38">
        <v>-81.662819999999996</v>
      </c>
    </row>
    <row r="192" spans="1:40" x14ac:dyDescent="0.45">
      <c r="A192" s="32">
        <v>30.0807</v>
      </c>
      <c r="B192" s="33">
        <v>-81.761186111111115</v>
      </c>
      <c r="C192" s="20" t="s">
        <v>182</v>
      </c>
      <c r="D192" s="20" t="s">
        <v>183</v>
      </c>
      <c r="E192" s="21" t="s">
        <v>184</v>
      </c>
      <c r="F192" s="20" t="s">
        <v>29</v>
      </c>
      <c r="G192" s="21" t="s">
        <v>36</v>
      </c>
      <c r="H192" s="22"/>
      <c r="I192" s="45"/>
      <c r="J192" s="47"/>
      <c r="K192" s="22"/>
      <c r="L192" s="23"/>
      <c r="M192" s="24">
        <v>0</v>
      </c>
      <c r="N192" s="25" t="s">
        <v>183</v>
      </c>
      <c r="O192" s="25" t="s">
        <v>183</v>
      </c>
      <c r="P192" s="26" t="s">
        <v>36</v>
      </c>
      <c r="Q192" s="20" t="s">
        <v>1501</v>
      </c>
      <c r="R192" s="21" t="s">
        <v>1624</v>
      </c>
      <c r="S192" s="26" t="s">
        <v>36</v>
      </c>
      <c r="T192" s="21" t="s">
        <v>1741</v>
      </c>
      <c r="U192" s="27" t="s">
        <v>36</v>
      </c>
      <c r="V192" s="20" t="s">
        <v>1746</v>
      </c>
      <c r="W192" s="26" t="s">
        <v>36</v>
      </c>
      <c r="X192" s="27" t="s">
        <v>36</v>
      </c>
      <c r="Y192" s="21" t="s">
        <v>1773</v>
      </c>
      <c r="Z192" s="21" t="s">
        <v>1776</v>
      </c>
      <c r="AA192" s="24" t="s">
        <v>36</v>
      </c>
      <c r="AB192" s="21" t="s">
        <v>1754</v>
      </c>
      <c r="AC192" s="21" t="s">
        <v>1838</v>
      </c>
      <c r="AD192" s="23" t="s">
        <v>36</v>
      </c>
      <c r="AE192" s="21" t="s">
        <v>1811</v>
      </c>
      <c r="AF192" s="21" t="s">
        <v>1795</v>
      </c>
      <c r="AG192" s="23" t="s">
        <v>36</v>
      </c>
      <c r="AH192" s="25" t="s">
        <v>1913</v>
      </c>
      <c r="AI192" s="27" t="s">
        <v>36</v>
      </c>
      <c r="AJ192" s="23" t="s">
        <v>36</v>
      </c>
      <c r="AK192" s="21" t="s">
        <v>889</v>
      </c>
      <c r="AL192" s="21" t="s">
        <v>890</v>
      </c>
      <c r="AM192" s="37" t="s">
        <v>36</v>
      </c>
      <c r="AN192" s="38" t="s">
        <v>36</v>
      </c>
    </row>
    <row r="193" spans="1:40" x14ac:dyDescent="0.45">
      <c r="A193" s="32">
        <v>30.412374999999997</v>
      </c>
      <c r="B193" s="33">
        <v>-81.548538888888885</v>
      </c>
      <c r="C193" s="20" t="s">
        <v>416</v>
      </c>
      <c r="D193" s="20" t="s">
        <v>417</v>
      </c>
      <c r="E193" s="21" t="s">
        <v>418</v>
      </c>
      <c r="F193" s="20" t="s">
        <v>36</v>
      </c>
      <c r="G193" s="21" t="s">
        <v>32</v>
      </c>
      <c r="H193" s="22"/>
      <c r="I193" s="45"/>
      <c r="J193" s="47"/>
      <c r="K193" s="22"/>
      <c r="L193" s="23">
        <v>720569</v>
      </c>
      <c r="M193" s="24">
        <v>0</v>
      </c>
      <c r="N193" s="25" t="s">
        <v>417</v>
      </c>
      <c r="O193" s="25" t="s">
        <v>417</v>
      </c>
      <c r="P193" s="26" t="s">
        <v>2081</v>
      </c>
      <c r="Q193" s="20" t="s">
        <v>1554</v>
      </c>
      <c r="R193" s="21" t="s">
        <v>1611</v>
      </c>
      <c r="S193" s="26" t="s">
        <v>2002</v>
      </c>
      <c r="T193" s="21" t="s">
        <v>1741</v>
      </c>
      <c r="U193" s="27" t="s">
        <v>1968</v>
      </c>
      <c r="V193" s="20" t="s">
        <v>1748</v>
      </c>
      <c r="W193" s="26" t="s">
        <v>1973</v>
      </c>
      <c r="X193" s="27" t="s">
        <v>2340</v>
      </c>
      <c r="Y193" s="21" t="s">
        <v>1773</v>
      </c>
      <c r="Z193" s="21" t="s">
        <v>1774</v>
      </c>
      <c r="AA193" s="24" t="s">
        <v>1774</v>
      </c>
      <c r="AB193" s="21" t="s">
        <v>1754</v>
      </c>
      <c r="AC193" s="21" t="s">
        <v>1826</v>
      </c>
      <c r="AD193" s="23">
        <v>0</v>
      </c>
      <c r="AE193" s="21" t="s">
        <v>719</v>
      </c>
      <c r="AF193" s="21" t="s">
        <v>1795</v>
      </c>
      <c r="AG193" s="23">
        <v>0</v>
      </c>
      <c r="AH193" s="25" t="s">
        <v>1921</v>
      </c>
      <c r="AI193" s="27" t="s">
        <v>1962</v>
      </c>
      <c r="AJ193" s="23">
        <v>1994</v>
      </c>
      <c r="AK193" s="21" t="s">
        <v>1070</v>
      </c>
      <c r="AL193" s="21" t="s">
        <v>1071</v>
      </c>
      <c r="AM193" s="37">
        <v>30.412220000000001</v>
      </c>
      <c r="AN193" s="38">
        <v>-81.54889</v>
      </c>
    </row>
    <row r="194" spans="1:40" x14ac:dyDescent="0.45">
      <c r="A194" s="32">
        <v>28.206308333333332</v>
      </c>
      <c r="B194" s="33">
        <v>-80.650163888888898</v>
      </c>
      <c r="C194" s="20" t="s">
        <v>84</v>
      </c>
      <c r="D194" s="20" t="s">
        <v>85</v>
      </c>
      <c r="E194" s="21" t="s">
        <v>86</v>
      </c>
      <c r="F194" s="20" t="s">
        <v>87</v>
      </c>
      <c r="G194" s="21" t="s">
        <v>44</v>
      </c>
      <c r="H194" s="22"/>
      <c r="I194" s="45"/>
      <c r="J194" s="47"/>
      <c r="K194" s="22"/>
      <c r="L194" s="23">
        <v>700143</v>
      </c>
      <c r="M194" s="24">
        <v>1</v>
      </c>
      <c r="N194" s="25" t="s">
        <v>85</v>
      </c>
      <c r="O194" s="25" t="s">
        <v>1364</v>
      </c>
      <c r="P194" s="26" t="s">
        <v>2043</v>
      </c>
      <c r="Q194" s="20" t="s">
        <v>1484</v>
      </c>
      <c r="R194" s="21" t="s">
        <v>1620</v>
      </c>
      <c r="S194" s="26" t="s">
        <v>2032</v>
      </c>
      <c r="T194" s="21" t="s">
        <v>1741</v>
      </c>
      <c r="U194" s="27" t="s">
        <v>1968</v>
      </c>
      <c r="V194" s="20" t="s">
        <v>1745</v>
      </c>
      <c r="W194" s="26" t="s">
        <v>1971</v>
      </c>
      <c r="X194" s="27" t="s">
        <v>2265</v>
      </c>
      <c r="Y194" s="21" t="s">
        <v>1773</v>
      </c>
      <c r="Z194" s="21" t="s">
        <v>1774</v>
      </c>
      <c r="AA194" s="24" t="s">
        <v>1774</v>
      </c>
      <c r="AB194" s="21" t="s">
        <v>1754</v>
      </c>
      <c r="AC194" s="21" t="s">
        <v>1786</v>
      </c>
      <c r="AD194" s="23">
        <v>89.9</v>
      </c>
      <c r="AE194" s="21" t="s">
        <v>1804</v>
      </c>
      <c r="AF194" s="21" t="s">
        <v>1795</v>
      </c>
      <c r="AG194" s="23">
        <v>63.9</v>
      </c>
      <c r="AH194" s="25" t="s">
        <v>1903</v>
      </c>
      <c r="AI194" s="27" t="s">
        <v>1962</v>
      </c>
      <c r="AJ194" s="23">
        <v>1971</v>
      </c>
      <c r="AK194" s="21" t="s">
        <v>829</v>
      </c>
      <c r="AL194" s="21" t="s">
        <v>830</v>
      </c>
      <c r="AM194" s="37">
        <v>28.20627</v>
      </c>
      <c r="AN194" s="38">
        <v>-80.650109999999998</v>
      </c>
    </row>
    <row r="195" spans="1:40" x14ac:dyDescent="0.45">
      <c r="A195" s="32">
        <v>28.210294444444443</v>
      </c>
      <c r="B195" s="33">
        <v>-80.628163888888878</v>
      </c>
      <c r="C195" s="20" t="s">
        <v>100</v>
      </c>
      <c r="D195" s="20" t="s">
        <v>101</v>
      </c>
      <c r="E195" s="21" t="s">
        <v>86</v>
      </c>
      <c r="F195" s="20" t="s">
        <v>102</v>
      </c>
      <c r="G195" s="21" t="s">
        <v>44</v>
      </c>
      <c r="H195" s="22"/>
      <c r="I195" s="45"/>
      <c r="J195" s="47"/>
      <c r="K195" s="22"/>
      <c r="L195" s="23">
        <v>700147</v>
      </c>
      <c r="M195" s="24">
        <v>1</v>
      </c>
      <c r="N195" s="25" t="s">
        <v>101</v>
      </c>
      <c r="O195" s="25" t="s">
        <v>1369</v>
      </c>
      <c r="P195" s="26" t="s">
        <v>2043</v>
      </c>
      <c r="Q195" s="20" t="s">
        <v>1485</v>
      </c>
      <c r="R195" s="21" t="s">
        <v>1624</v>
      </c>
      <c r="S195" s="26" t="s">
        <v>2027</v>
      </c>
      <c r="T195" s="21" t="s">
        <v>1741</v>
      </c>
      <c r="U195" s="27" t="s">
        <v>1968</v>
      </c>
      <c r="V195" s="20" t="s">
        <v>1745</v>
      </c>
      <c r="W195" s="26" t="s">
        <v>1971</v>
      </c>
      <c r="X195" s="27" t="s">
        <v>2266</v>
      </c>
      <c r="Y195" s="21" t="s">
        <v>1773</v>
      </c>
      <c r="Z195" s="21" t="s">
        <v>1774</v>
      </c>
      <c r="AA195" s="24" t="s">
        <v>1774</v>
      </c>
      <c r="AB195" s="21" t="s">
        <v>1754</v>
      </c>
      <c r="AC195" s="21" t="s">
        <v>1793</v>
      </c>
      <c r="AD195" s="23">
        <v>59.1</v>
      </c>
      <c r="AE195" s="21" t="s">
        <v>1797</v>
      </c>
      <c r="AF195" s="21" t="s">
        <v>1795</v>
      </c>
      <c r="AG195" s="23">
        <v>42.9</v>
      </c>
      <c r="AH195" s="25" t="s">
        <v>1903</v>
      </c>
      <c r="AI195" s="27" t="s">
        <v>1962</v>
      </c>
      <c r="AJ195" s="23">
        <v>1971</v>
      </c>
      <c r="AK195" s="21" t="s">
        <v>841</v>
      </c>
      <c r="AL195" s="21" t="s">
        <v>842</v>
      </c>
      <c r="AM195" s="37">
        <v>28.210249999999998</v>
      </c>
      <c r="AN195" s="38">
        <v>-80.628140000000002</v>
      </c>
    </row>
    <row r="196" spans="1:40" x14ac:dyDescent="0.45">
      <c r="A196" s="32">
        <v>28.210483333333332</v>
      </c>
      <c r="B196" s="33">
        <v>-80.628155555555551</v>
      </c>
      <c r="C196" s="20" t="s">
        <v>103</v>
      </c>
      <c r="D196" s="20" t="s">
        <v>101</v>
      </c>
      <c r="E196" s="21" t="s">
        <v>86</v>
      </c>
      <c r="F196" s="20" t="s">
        <v>102</v>
      </c>
      <c r="G196" s="21" t="s">
        <v>46</v>
      </c>
      <c r="H196" s="22"/>
      <c r="I196" s="45"/>
      <c r="J196" s="47"/>
      <c r="K196" s="22"/>
      <c r="L196" s="23">
        <v>700081</v>
      </c>
      <c r="M196" s="24">
        <v>1</v>
      </c>
      <c r="N196" s="25" t="s">
        <v>101</v>
      </c>
      <c r="O196" s="25" t="s">
        <v>1369</v>
      </c>
      <c r="P196" s="26" t="s">
        <v>2037</v>
      </c>
      <c r="Q196" s="20" t="s">
        <v>1485</v>
      </c>
      <c r="R196" s="21" t="s">
        <v>1624</v>
      </c>
      <c r="S196" s="26" t="s">
        <v>2027</v>
      </c>
      <c r="T196" s="21" t="s">
        <v>1741</v>
      </c>
      <c r="U196" s="27" t="s">
        <v>1968</v>
      </c>
      <c r="V196" s="20" t="s">
        <v>1745</v>
      </c>
      <c r="W196" s="26" t="s">
        <v>1971</v>
      </c>
      <c r="X196" s="27" t="s">
        <v>2259</v>
      </c>
      <c r="Y196" s="21" t="s">
        <v>1773</v>
      </c>
      <c r="Z196" s="21" t="s">
        <v>1774</v>
      </c>
      <c r="AA196" s="24" t="s">
        <v>1774</v>
      </c>
      <c r="AB196" s="21" t="s">
        <v>1754</v>
      </c>
      <c r="AC196" s="21" t="s">
        <v>1793</v>
      </c>
      <c r="AD196" s="23">
        <v>60</v>
      </c>
      <c r="AE196" s="21" t="s">
        <v>1797</v>
      </c>
      <c r="AF196" s="21" t="s">
        <v>1795</v>
      </c>
      <c r="AG196" s="23">
        <v>42.9</v>
      </c>
      <c r="AH196" s="25" t="s">
        <v>1903</v>
      </c>
      <c r="AI196" s="27" t="s">
        <v>1962</v>
      </c>
      <c r="AJ196" s="23">
        <v>1971</v>
      </c>
      <c r="AK196" s="21" t="s">
        <v>843</v>
      </c>
      <c r="AL196" s="21" t="s">
        <v>844</v>
      </c>
      <c r="AM196" s="37">
        <v>28.210439999999998</v>
      </c>
      <c r="AN196" s="38">
        <v>-80.628140000000002</v>
      </c>
    </row>
    <row r="197" spans="1:40" x14ac:dyDescent="0.45">
      <c r="A197" s="32">
        <v>29.407638888888886</v>
      </c>
      <c r="B197" s="33">
        <v>-81.121861111111102</v>
      </c>
      <c r="C197" s="20" t="s">
        <v>707</v>
      </c>
      <c r="D197" s="20" t="s">
        <v>708</v>
      </c>
      <c r="E197" s="21" t="s">
        <v>709</v>
      </c>
      <c r="F197" s="20" t="s">
        <v>36</v>
      </c>
      <c r="G197" s="21" t="s">
        <v>36</v>
      </c>
      <c r="H197" s="22"/>
      <c r="I197" s="45"/>
      <c r="J197" s="47"/>
      <c r="K197" s="22"/>
      <c r="L197" s="23">
        <v>794126</v>
      </c>
      <c r="M197" s="24">
        <v>0</v>
      </c>
      <c r="N197" s="25" t="s">
        <v>708</v>
      </c>
      <c r="O197" s="25" t="s">
        <v>708</v>
      </c>
      <c r="P197" s="26" t="s">
        <v>2241</v>
      </c>
      <c r="Q197" s="20" t="s">
        <v>1595</v>
      </c>
      <c r="R197" s="21" t="s">
        <v>1625</v>
      </c>
      <c r="S197" s="26" t="s">
        <v>2240</v>
      </c>
      <c r="T197" s="21" t="s">
        <v>1741</v>
      </c>
      <c r="U197" s="27" t="s">
        <v>1968</v>
      </c>
      <c r="V197" s="20" t="s">
        <v>1769</v>
      </c>
      <c r="W197" s="26" t="s">
        <v>1979</v>
      </c>
      <c r="X197" s="27" t="s">
        <v>2440</v>
      </c>
      <c r="Y197" s="21" t="s">
        <v>1773</v>
      </c>
      <c r="Z197" s="21" t="s">
        <v>1774</v>
      </c>
      <c r="AA197" s="24" t="s">
        <v>1774</v>
      </c>
      <c r="AB197" s="21" t="s">
        <v>1754</v>
      </c>
      <c r="AC197" s="21" t="s">
        <v>1807</v>
      </c>
      <c r="AD197" s="23">
        <v>0</v>
      </c>
      <c r="AE197" s="21" t="s">
        <v>1835</v>
      </c>
      <c r="AF197" s="21" t="s">
        <v>1795</v>
      </c>
      <c r="AG197" s="23">
        <v>0</v>
      </c>
      <c r="AH197" s="25" t="s">
        <v>1955</v>
      </c>
      <c r="AI197" s="27" t="s">
        <v>1963</v>
      </c>
      <c r="AJ197" s="23">
        <v>1988</v>
      </c>
      <c r="AK197" s="21" t="s">
        <v>1289</v>
      </c>
      <c r="AL197" s="21" t="s">
        <v>1290</v>
      </c>
      <c r="AM197" s="37">
        <v>29.407630000000001</v>
      </c>
      <c r="AN197" s="38">
        <v>-81.121849999999995</v>
      </c>
    </row>
    <row r="198" spans="1:40" x14ac:dyDescent="0.45">
      <c r="A198" s="32">
        <v>29.555808333333335</v>
      </c>
      <c r="B198" s="33">
        <v>-81.16576666666667</v>
      </c>
      <c r="C198" s="20" t="s">
        <v>494</v>
      </c>
      <c r="D198" s="20" t="s">
        <v>495</v>
      </c>
      <c r="E198" s="21" t="s">
        <v>496</v>
      </c>
      <c r="F198" s="20" t="s">
        <v>36</v>
      </c>
      <c r="G198" s="21" t="s">
        <v>36</v>
      </c>
      <c r="H198" s="22"/>
      <c r="I198" s="45"/>
      <c r="J198" s="47"/>
      <c r="K198" s="22"/>
      <c r="L198" s="23"/>
      <c r="M198" s="24">
        <v>0</v>
      </c>
      <c r="N198" s="25" t="s">
        <v>495</v>
      </c>
      <c r="O198" s="25" t="s">
        <v>495</v>
      </c>
      <c r="P198" s="26" t="s">
        <v>36</v>
      </c>
      <c r="Q198" s="20" t="s">
        <v>1565</v>
      </c>
      <c r="R198" s="21" t="s">
        <v>1671</v>
      </c>
      <c r="S198" s="26" t="s">
        <v>36</v>
      </c>
      <c r="T198" s="21" t="s">
        <v>1741</v>
      </c>
      <c r="U198" s="27" t="s">
        <v>36</v>
      </c>
      <c r="V198" s="20" t="s">
        <v>1752</v>
      </c>
      <c r="W198" s="26" t="s">
        <v>36</v>
      </c>
      <c r="X198" s="27" t="s">
        <v>36</v>
      </c>
      <c r="Y198" s="21" t="s">
        <v>1773</v>
      </c>
      <c r="Z198" s="21" t="s">
        <v>1774</v>
      </c>
      <c r="AA198" s="24" t="s">
        <v>36</v>
      </c>
      <c r="AB198" s="21" t="s">
        <v>1754</v>
      </c>
      <c r="AC198" s="21" t="s">
        <v>1829</v>
      </c>
      <c r="AD198" s="23" t="s">
        <v>36</v>
      </c>
      <c r="AE198" s="21" t="s">
        <v>1839</v>
      </c>
      <c r="AF198" s="21" t="s">
        <v>1795</v>
      </c>
      <c r="AG198" s="23" t="s">
        <v>36</v>
      </c>
      <c r="AH198" s="25" t="s">
        <v>1939</v>
      </c>
      <c r="AI198" s="27" t="s">
        <v>36</v>
      </c>
      <c r="AJ198" s="23" t="s">
        <v>36</v>
      </c>
      <c r="AK198" s="21" t="s">
        <v>1131</v>
      </c>
      <c r="AL198" s="21" t="s">
        <v>1132</v>
      </c>
      <c r="AM198" s="37" t="s">
        <v>36</v>
      </c>
      <c r="AN198" s="38" t="s">
        <v>36</v>
      </c>
    </row>
    <row r="199" spans="1:40" x14ac:dyDescent="0.45">
      <c r="A199" s="32">
        <v>30.301722222222224</v>
      </c>
      <c r="B199" s="33">
        <v>-81.61099999999999</v>
      </c>
      <c r="C199" s="20" t="s">
        <v>311</v>
      </c>
      <c r="D199" s="20" t="s">
        <v>312</v>
      </c>
      <c r="E199" s="21" t="s">
        <v>313</v>
      </c>
      <c r="F199" s="20" t="s">
        <v>87</v>
      </c>
      <c r="G199" s="21" t="s">
        <v>44</v>
      </c>
      <c r="H199" s="22"/>
      <c r="I199" s="45"/>
      <c r="J199" s="47"/>
      <c r="K199" s="22"/>
      <c r="L199" s="23">
        <v>720281</v>
      </c>
      <c r="M199" s="24">
        <v>1</v>
      </c>
      <c r="N199" s="25" t="s">
        <v>312</v>
      </c>
      <c r="O199" s="25" t="s">
        <v>1400</v>
      </c>
      <c r="P199" s="26" t="s">
        <v>2127</v>
      </c>
      <c r="Q199" s="20" t="s">
        <v>1532</v>
      </c>
      <c r="R199" s="21" t="s">
        <v>1644</v>
      </c>
      <c r="S199" s="26" t="s">
        <v>2100</v>
      </c>
      <c r="T199" s="21" t="s">
        <v>1741</v>
      </c>
      <c r="U199" s="27" t="s">
        <v>1968</v>
      </c>
      <c r="V199" s="20" t="s">
        <v>1748</v>
      </c>
      <c r="W199" s="26" t="s">
        <v>1973</v>
      </c>
      <c r="X199" s="27" t="s">
        <v>2320</v>
      </c>
      <c r="Y199" s="21" t="s">
        <v>1773</v>
      </c>
      <c r="Z199" s="21" t="s">
        <v>1774</v>
      </c>
      <c r="AA199" s="24" t="s">
        <v>1774</v>
      </c>
      <c r="AB199" s="21" t="s">
        <v>1754</v>
      </c>
      <c r="AC199" s="21" t="s">
        <v>1803</v>
      </c>
      <c r="AD199" s="23">
        <v>34.1</v>
      </c>
      <c r="AE199" s="21" t="s">
        <v>1798</v>
      </c>
      <c r="AF199" s="21" t="s">
        <v>1795</v>
      </c>
      <c r="AG199" s="23">
        <v>8.5</v>
      </c>
      <c r="AH199" s="25" t="s">
        <v>1919</v>
      </c>
      <c r="AI199" s="27" t="s">
        <v>1962</v>
      </c>
      <c r="AJ199" s="23">
        <v>1967</v>
      </c>
      <c r="AK199" s="21" t="s">
        <v>990</v>
      </c>
      <c r="AL199" s="21" t="s">
        <v>991</v>
      </c>
      <c r="AM199" s="37">
        <v>30.30171</v>
      </c>
      <c r="AN199" s="38">
        <v>-81.611000000000004</v>
      </c>
    </row>
    <row r="200" spans="1:40" x14ac:dyDescent="0.45">
      <c r="A200" s="32">
        <v>30.301619444444444</v>
      </c>
      <c r="B200" s="33">
        <v>-81.612063888888883</v>
      </c>
      <c r="C200" s="20" t="s">
        <v>315</v>
      </c>
      <c r="D200" s="20" t="s">
        <v>316</v>
      </c>
      <c r="E200" s="21" t="s">
        <v>313</v>
      </c>
      <c r="F200" s="20" t="s">
        <v>102</v>
      </c>
      <c r="G200" s="21" t="s">
        <v>44</v>
      </c>
      <c r="H200" s="22"/>
      <c r="I200" s="45"/>
      <c r="J200" s="47"/>
      <c r="K200" s="22"/>
      <c r="L200" s="23">
        <v>720280</v>
      </c>
      <c r="M200" s="24">
        <v>1</v>
      </c>
      <c r="N200" s="25" t="s">
        <v>316</v>
      </c>
      <c r="O200" s="25" t="s">
        <v>1401</v>
      </c>
      <c r="P200" s="26" t="s">
        <v>2129</v>
      </c>
      <c r="Q200" s="20" t="s">
        <v>1532</v>
      </c>
      <c r="R200" s="21" t="s">
        <v>1644</v>
      </c>
      <c r="S200" s="26" t="s">
        <v>2128</v>
      </c>
      <c r="T200" s="21" t="s">
        <v>1741</v>
      </c>
      <c r="U200" s="27" t="s">
        <v>1968</v>
      </c>
      <c r="V200" s="20" t="s">
        <v>1748</v>
      </c>
      <c r="W200" s="26" t="s">
        <v>1973</v>
      </c>
      <c r="X200" s="27" t="s">
        <v>2314</v>
      </c>
      <c r="Y200" s="21" t="s">
        <v>1773</v>
      </c>
      <c r="Z200" s="21" t="s">
        <v>1774</v>
      </c>
      <c r="AA200" s="24" t="s">
        <v>1774</v>
      </c>
      <c r="AB200" s="21" t="s">
        <v>1754</v>
      </c>
      <c r="AC200" s="21" t="s">
        <v>1847</v>
      </c>
      <c r="AD200" s="23">
        <v>41.7</v>
      </c>
      <c r="AE200" s="21" t="s">
        <v>1807</v>
      </c>
      <c r="AF200" s="21" t="s">
        <v>1795</v>
      </c>
      <c r="AG200" s="23">
        <v>23.2</v>
      </c>
      <c r="AH200" s="25" t="s">
        <v>1919</v>
      </c>
      <c r="AI200" s="27" t="s">
        <v>1962</v>
      </c>
      <c r="AJ200" s="23">
        <v>1967</v>
      </c>
      <c r="AK200" s="21" t="s">
        <v>994</v>
      </c>
      <c r="AL200" s="21" t="s">
        <v>995</v>
      </c>
      <c r="AM200" s="37">
        <v>30.301659999999998</v>
      </c>
      <c r="AN200" s="38">
        <v>-81.612080000000006</v>
      </c>
    </row>
    <row r="201" spans="1:40" x14ac:dyDescent="0.45">
      <c r="A201" s="32">
        <v>30.301833333333335</v>
      </c>
      <c r="B201" s="33">
        <v>-81.610861111111106</v>
      </c>
      <c r="C201" s="20" t="s">
        <v>314</v>
      </c>
      <c r="D201" s="20" t="s">
        <v>312</v>
      </c>
      <c r="E201" s="21" t="s">
        <v>313</v>
      </c>
      <c r="F201" s="20" t="s">
        <v>87</v>
      </c>
      <c r="G201" s="21" t="s">
        <v>46</v>
      </c>
      <c r="H201" s="22"/>
      <c r="I201" s="45"/>
      <c r="J201" s="47"/>
      <c r="K201" s="22"/>
      <c r="L201" s="23">
        <v>720110</v>
      </c>
      <c r="M201" s="24">
        <v>1</v>
      </c>
      <c r="N201" s="25" t="s">
        <v>312</v>
      </c>
      <c r="O201" s="25" t="s">
        <v>1400</v>
      </c>
      <c r="P201" s="26" t="s">
        <v>2109</v>
      </c>
      <c r="Q201" s="20" t="s">
        <v>1532</v>
      </c>
      <c r="R201" s="21" t="s">
        <v>1644</v>
      </c>
      <c r="S201" s="26" t="s">
        <v>2100</v>
      </c>
      <c r="T201" s="21" t="s">
        <v>1741</v>
      </c>
      <c r="U201" s="27" t="s">
        <v>1968</v>
      </c>
      <c r="V201" s="20" t="s">
        <v>1748</v>
      </c>
      <c r="W201" s="26" t="s">
        <v>1973</v>
      </c>
      <c r="X201" s="27" t="s">
        <v>2315</v>
      </c>
      <c r="Y201" s="21" t="s">
        <v>1773</v>
      </c>
      <c r="Z201" s="21" t="s">
        <v>1774</v>
      </c>
      <c r="AA201" s="24" t="s">
        <v>1774</v>
      </c>
      <c r="AB201" s="21" t="s">
        <v>1754</v>
      </c>
      <c r="AC201" s="21" t="s">
        <v>1803</v>
      </c>
      <c r="AD201" s="23">
        <v>34.1</v>
      </c>
      <c r="AE201" s="21" t="s">
        <v>1798</v>
      </c>
      <c r="AF201" s="21" t="s">
        <v>1795</v>
      </c>
      <c r="AG201" s="23">
        <v>8.5</v>
      </c>
      <c r="AH201" s="25" t="s">
        <v>1919</v>
      </c>
      <c r="AI201" s="27" t="s">
        <v>1962</v>
      </c>
      <c r="AJ201" s="23">
        <v>1967</v>
      </c>
      <c r="AK201" s="21" t="s">
        <v>992</v>
      </c>
      <c r="AL201" s="21" t="s">
        <v>993</v>
      </c>
      <c r="AM201" s="37">
        <v>30.301819999999999</v>
      </c>
      <c r="AN201" s="38">
        <v>-81.610860000000002</v>
      </c>
    </row>
    <row r="202" spans="1:40" x14ac:dyDescent="0.45">
      <c r="A202" s="32">
        <v>30.301475</v>
      </c>
      <c r="B202" s="33">
        <v>-81.612433333333328</v>
      </c>
      <c r="C202" s="20" t="s">
        <v>317</v>
      </c>
      <c r="D202" s="20" t="s">
        <v>316</v>
      </c>
      <c r="E202" s="21" t="s">
        <v>313</v>
      </c>
      <c r="F202" s="20" t="s">
        <v>158</v>
      </c>
      <c r="G202" s="21" t="s">
        <v>46</v>
      </c>
      <c r="H202" s="22"/>
      <c r="I202" s="45"/>
      <c r="J202" s="47"/>
      <c r="K202" s="22"/>
      <c r="L202" s="23">
        <v>720109</v>
      </c>
      <c r="M202" s="24">
        <v>1</v>
      </c>
      <c r="N202" s="25" t="s">
        <v>316</v>
      </c>
      <c r="O202" s="25" t="s">
        <v>1402</v>
      </c>
      <c r="P202" s="26" t="s">
        <v>2110</v>
      </c>
      <c r="Q202" s="20" t="s">
        <v>1532</v>
      </c>
      <c r="R202" s="21" t="s">
        <v>1644</v>
      </c>
      <c r="S202" s="26" t="s">
        <v>2100</v>
      </c>
      <c r="T202" s="21" t="s">
        <v>1741</v>
      </c>
      <c r="U202" s="27" t="s">
        <v>1968</v>
      </c>
      <c r="V202" s="20" t="s">
        <v>1748</v>
      </c>
      <c r="W202" s="26" t="s">
        <v>1973</v>
      </c>
      <c r="X202" s="27" t="s">
        <v>2314</v>
      </c>
      <c r="Y202" s="21" t="s">
        <v>1773</v>
      </c>
      <c r="Z202" s="21" t="s">
        <v>1774</v>
      </c>
      <c r="AA202" s="24" t="s">
        <v>1774</v>
      </c>
      <c r="AB202" s="21" t="s">
        <v>1754</v>
      </c>
      <c r="AC202" s="21" t="s">
        <v>1815</v>
      </c>
      <c r="AD202" s="23">
        <v>41.7</v>
      </c>
      <c r="AE202" s="21" t="s">
        <v>1809</v>
      </c>
      <c r="AF202" s="21" t="s">
        <v>1795</v>
      </c>
      <c r="AG202" s="23">
        <v>23.2</v>
      </c>
      <c r="AH202" s="25" t="s">
        <v>1919</v>
      </c>
      <c r="AI202" s="27" t="s">
        <v>1962</v>
      </c>
      <c r="AJ202" s="23">
        <v>1967</v>
      </c>
      <c r="AK202" s="21" t="s">
        <v>996</v>
      </c>
      <c r="AL202" s="21" t="s">
        <v>997</v>
      </c>
      <c r="AM202" s="37">
        <v>30.301390000000001</v>
      </c>
      <c r="AN202" s="38">
        <v>-81.612440000000007</v>
      </c>
    </row>
    <row r="203" spans="1:40" x14ac:dyDescent="0.45">
      <c r="A203" s="32">
        <v>30.575733333333332</v>
      </c>
      <c r="B203" s="33">
        <v>-81.645788888888902</v>
      </c>
      <c r="C203" s="20" t="s">
        <v>356</v>
      </c>
      <c r="D203" s="20" t="s">
        <v>357</v>
      </c>
      <c r="E203" s="21" t="s">
        <v>358</v>
      </c>
      <c r="F203" s="20" t="s">
        <v>29</v>
      </c>
      <c r="G203" s="21" t="s">
        <v>30</v>
      </c>
      <c r="H203" s="22"/>
      <c r="I203" s="45"/>
      <c r="J203" s="47"/>
      <c r="K203" s="22"/>
      <c r="L203" s="23">
        <v>720336</v>
      </c>
      <c r="M203" s="24">
        <v>1</v>
      </c>
      <c r="N203" s="25" t="s">
        <v>357</v>
      </c>
      <c r="O203" s="25" t="s">
        <v>357</v>
      </c>
      <c r="P203" s="26" t="s">
        <v>2118</v>
      </c>
      <c r="Q203" s="20" t="s">
        <v>1541</v>
      </c>
      <c r="R203" s="21" t="s">
        <v>1668</v>
      </c>
      <c r="S203" s="26" t="s">
        <v>2121</v>
      </c>
      <c r="T203" s="21" t="s">
        <v>1741</v>
      </c>
      <c r="U203" s="27" t="s">
        <v>1968</v>
      </c>
      <c r="V203" s="20" t="s">
        <v>1751</v>
      </c>
      <c r="W203" s="26" t="s">
        <v>1973</v>
      </c>
      <c r="X203" s="27" t="s">
        <v>2322</v>
      </c>
      <c r="Y203" s="21" t="s">
        <v>1773</v>
      </c>
      <c r="Z203" s="21" t="s">
        <v>1774</v>
      </c>
      <c r="AA203" s="24" t="s">
        <v>1774</v>
      </c>
      <c r="AB203" s="21" t="s">
        <v>1754</v>
      </c>
      <c r="AC203" s="21" t="s">
        <v>1825</v>
      </c>
      <c r="AD203" s="23">
        <v>42</v>
      </c>
      <c r="AE203" s="21" t="s">
        <v>1830</v>
      </c>
      <c r="AF203" s="21" t="s">
        <v>1795</v>
      </c>
      <c r="AG203" s="23">
        <v>9.8000000000000007</v>
      </c>
      <c r="AH203" s="25" t="s">
        <v>1900</v>
      </c>
      <c r="AI203" s="27" t="s">
        <v>1962</v>
      </c>
      <c r="AJ203" s="23">
        <v>1967</v>
      </c>
      <c r="AK203" s="21" t="s">
        <v>1026</v>
      </c>
      <c r="AL203" s="21" t="s">
        <v>2474</v>
      </c>
      <c r="AM203" s="37">
        <v>30.57582</v>
      </c>
      <c r="AN203" s="38">
        <v>-81.645780000000002</v>
      </c>
    </row>
    <row r="204" spans="1:40" x14ac:dyDescent="0.45">
      <c r="A204" s="32">
        <v>30.575733333333332</v>
      </c>
      <c r="B204" s="33">
        <v>-81.646036111111115</v>
      </c>
      <c r="C204" s="20" t="s">
        <v>359</v>
      </c>
      <c r="D204" s="20" t="s">
        <v>357</v>
      </c>
      <c r="E204" s="21" t="s">
        <v>358</v>
      </c>
      <c r="F204" s="20" t="s">
        <v>29</v>
      </c>
      <c r="G204" s="21" t="s">
        <v>32</v>
      </c>
      <c r="H204" s="22"/>
      <c r="I204" s="45"/>
      <c r="J204" s="47"/>
      <c r="K204" s="22"/>
      <c r="L204" s="23">
        <v>720218</v>
      </c>
      <c r="M204" s="24">
        <v>1</v>
      </c>
      <c r="N204" s="25" t="s">
        <v>357</v>
      </c>
      <c r="O204" s="25" t="s">
        <v>357</v>
      </c>
      <c r="P204" s="26" t="s">
        <v>2119</v>
      </c>
      <c r="Q204" s="20" t="s">
        <v>1541</v>
      </c>
      <c r="R204" s="21" t="s">
        <v>1668</v>
      </c>
      <c r="S204" s="26" t="s">
        <v>2121</v>
      </c>
      <c r="T204" s="21" t="s">
        <v>1741</v>
      </c>
      <c r="U204" s="27" t="s">
        <v>1968</v>
      </c>
      <c r="V204" s="20" t="s">
        <v>1751</v>
      </c>
      <c r="W204" s="26" t="s">
        <v>1973</v>
      </c>
      <c r="X204" s="27" t="s">
        <v>2317</v>
      </c>
      <c r="Y204" s="21" t="s">
        <v>1773</v>
      </c>
      <c r="Z204" s="21" t="s">
        <v>1774</v>
      </c>
      <c r="AA204" s="24" t="s">
        <v>1774</v>
      </c>
      <c r="AB204" s="21" t="s">
        <v>1754</v>
      </c>
      <c r="AC204" s="21" t="s">
        <v>1825</v>
      </c>
      <c r="AD204" s="23">
        <v>42</v>
      </c>
      <c r="AE204" s="21" t="s">
        <v>1830</v>
      </c>
      <c r="AF204" s="21" t="s">
        <v>1795</v>
      </c>
      <c r="AG204" s="23">
        <v>9.8000000000000007</v>
      </c>
      <c r="AH204" s="25" t="s">
        <v>1900</v>
      </c>
      <c r="AI204" s="27" t="s">
        <v>1962</v>
      </c>
      <c r="AJ204" s="23">
        <v>1967</v>
      </c>
      <c r="AK204" s="21" t="s">
        <v>1026</v>
      </c>
      <c r="AL204" s="21" t="s">
        <v>1027</v>
      </c>
      <c r="AM204" s="37">
        <v>30.575810000000001</v>
      </c>
      <c r="AN204" s="38">
        <v>-81.646050000000002</v>
      </c>
    </row>
    <row r="205" spans="1:40" x14ac:dyDescent="0.45">
      <c r="A205" s="32">
        <v>29.534105555555556</v>
      </c>
      <c r="B205" s="33">
        <v>-81.756336111111111</v>
      </c>
      <c r="C205" s="20" t="s">
        <v>598</v>
      </c>
      <c r="D205" s="20" t="s">
        <v>528</v>
      </c>
      <c r="E205" s="21" t="s">
        <v>599</v>
      </c>
      <c r="F205" s="20" t="s">
        <v>36</v>
      </c>
      <c r="G205" s="21" t="s">
        <v>36</v>
      </c>
      <c r="H205" s="22"/>
      <c r="I205" s="45"/>
      <c r="J205" s="47"/>
      <c r="K205" s="22"/>
      <c r="L205" s="23">
        <v>760002</v>
      </c>
      <c r="M205" s="24">
        <v>1</v>
      </c>
      <c r="N205" s="25" t="s">
        <v>528</v>
      </c>
      <c r="O205" s="25" t="s">
        <v>1450</v>
      </c>
      <c r="P205" s="26" t="s">
        <v>1993</v>
      </c>
      <c r="Q205" s="20" t="s">
        <v>1500</v>
      </c>
      <c r="R205" s="21" t="s">
        <v>1702</v>
      </c>
      <c r="S205" s="26" t="s">
        <v>2192</v>
      </c>
      <c r="T205" s="21" t="s">
        <v>1741</v>
      </c>
      <c r="U205" s="27" t="s">
        <v>1968</v>
      </c>
      <c r="V205" s="20" t="s">
        <v>1764</v>
      </c>
      <c r="W205" s="26" t="s">
        <v>1976</v>
      </c>
      <c r="X205" s="27" t="s">
        <v>2384</v>
      </c>
      <c r="Y205" s="21" t="s">
        <v>1773</v>
      </c>
      <c r="Z205" s="21" t="s">
        <v>1774</v>
      </c>
      <c r="AA205" s="24" t="s">
        <v>1774</v>
      </c>
      <c r="AB205" s="21" t="s">
        <v>1754</v>
      </c>
      <c r="AC205" s="21" t="s">
        <v>1868</v>
      </c>
      <c r="AD205" s="23">
        <v>1</v>
      </c>
      <c r="AE205" s="21" t="s">
        <v>1892</v>
      </c>
      <c r="AF205" s="21" t="s">
        <v>1795</v>
      </c>
      <c r="AG205" s="23">
        <v>0.9</v>
      </c>
      <c r="AH205" s="25" t="s">
        <v>1900</v>
      </c>
      <c r="AI205" s="27" t="s">
        <v>1962</v>
      </c>
      <c r="AJ205" s="23">
        <v>1967</v>
      </c>
      <c r="AK205" s="21" t="s">
        <v>1204</v>
      </c>
      <c r="AL205" s="21" t="s">
        <v>1205</v>
      </c>
      <c r="AM205" s="37">
        <v>29.534120000000001</v>
      </c>
      <c r="AN205" s="38">
        <v>-81.756190000000004</v>
      </c>
    </row>
    <row r="206" spans="1:40" x14ac:dyDescent="0.45">
      <c r="A206" s="32">
        <v>30.421283333333335</v>
      </c>
      <c r="B206" s="33">
        <v>-81.735050000000001</v>
      </c>
      <c r="C206" s="20" t="s">
        <v>475</v>
      </c>
      <c r="D206" s="20" t="s">
        <v>476</v>
      </c>
      <c r="E206" s="21" t="s">
        <v>477</v>
      </c>
      <c r="F206" s="20" t="s">
        <v>36</v>
      </c>
      <c r="G206" s="21" t="s">
        <v>30</v>
      </c>
      <c r="H206" s="22"/>
      <c r="I206" s="45"/>
      <c r="J206" s="47"/>
      <c r="K206" s="22"/>
      <c r="L206" s="23">
        <v>720371</v>
      </c>
      <c r="M206" s="24">
        <v>1</v>
      </c>
      <c r="N206" s="25" t="s">
        <v>476</v>
      </c>
      <c r="O206" s="25" t="s">
        <v>1430</v>
      </c>
      <c r="P206" s="26" t="s">
        <v>2120</v>
      </c>
      <c r="Q206" s="20" t="s">
        <v>1562</v>
      </c>
      <c r="R206" s="21" t="s">
        <v>1682</v>
      </c>
      <c r="S206" s="26" t="s">
        <v>2070</v>
      </c>
      <c r="T206" s="21" t="s">
        <v>1741</v>
      </c>
      <c r="U206" s="27" t="s">
        <v>1968</v>
      </c>
      <c r="V206" s="20" t="s">
        <v>1748</v>
      </c>
      <c r="W206" s="26" t="s">
        <v>1973</v>
      </c>
      <c r="X206" s="27" t="s">
        <v>2326</v>
      </c>
      <c r="Y206" s="21" t="s">
        <v>1773</v>
      </c>
      <c r="Z206" s="21" t="s">
        <v>1774</v>
      </c>
      <c r="AA206" s="24" t="s">
        <v>1774</v>
      </c>
      <c r="AB206" s="21" t="s">
        <v>1754</v>
      </c>
      <c r="AC206" s="21" t="s">
        <v>1785</v>
      </c>
      <c r="AD206" s="23">
        <v>59.4</v>
      </c>
      <c r="AE206" s="21" t="s">
        <v>1878</v>
      </c>
      <c r="AF206" s="21" t="s">
        <v>1795</v>
      </c>
      <c r="AG206" s="23">
        <v>8.1999999999999993</v>
      </c>
      <c r="AH206" s="25" t="s">
        <v>1900</v>
      </c>
      <c r="AI206" s="27" t="s">
        <v>1962</v>
      </c>
      <c r="AJ206" s="23">
        <v>1976</v>
      </c>
      <c r="AK206" s="21" t="s">
        <v>1115</v>
      </c>
      <c r="AL206" s="21" t="s">
        <v>1116</v>
      </c>
      <c r="AM206" s="37">
        <v>30.421479999999999</v>
      </c>
      <c r="AN206" s="38">
        <v>-81.734909999999999</v>
      </c>
    </row>
    <row r="207" spans="1:40" x14ac:dyDescent="0.45">
      <c r="A207" s="32">
        <v>30.421480555555558</v>
      </c>
      <c r="B207" s="33">
        <v>-81.735247222222227</v>
      </c>
      <c r="C207" s="20" t="s">
        <v>478</v>
      </c>
      <c r="D207" s="20" t="s">
        <v>476</v>
      </c>
      <c r="E207" s="21" t="s">
        <v>477</v>
      </c>
      <c r="F207" s="20" t="s">
        <v>36</v>
      </c>
      <c r="G207" s="21" t="s">
        <v>32</v>
      </c>
      <c r="H207" s="22"/>
      <c r="I207" s="45"/>
      <c r="J207" s="47"/>
      <c r="K207" s="22"/>
      <c r="L207" s="23">
        <v>720372</v>
      </c>
      <c r="M207" s="24">
        <v>1</v>
      </c>
      <c r="N207" s="25" t="s">
        <v>476</v>
      </c>
      <c r="O207" s="25" t="s">
        <v>1430</v>
      </c>
      <c r="P207" s="26" t="s">
        <v>2122</v>
      </c>
      <c r="Q207" s="20" t="s">
        <v>1562</v>
      </c>
      <c r="R207" s="21" t="s">
        <v>1682</v>
      </c>
      <c r="S207" s="26" t="s">
        <v>2005</v>
      </c>
      <c r="T207" s="21" t="s">
        <v>1741</v>
      </c>
      <c r="U207" s="27" t="s">
        <v>1968</v>
      </c>
      <c r="V207" s="20" t="s">
        <v>1748</v>
      </c>
      <c r="W207" s="26" t="s">
        <v>1973</v>
      </c>
      <c r="X207" s="27" t="s">
        <v>2327</v>
      </c>
      <c r="Y207" s="21" t="s">
        <v>1773</v>
      </c>
      <c r="Z207" s="21" t="s">
        <v>1774</v>
      </c>
      <c r="AA207" s="24" t="s">
        <v>1774</v>
      </c>
      <c r="AB207" s="21" t="s">
        <v>1754</v>
      </c>
      <c r="AC207" s="21" t="s">
        <v>1785</v>
      </c>
      <c r="AD207" s="23">
        <v>0</v>
      </c>
      <c r="AE207" s="21" t="s">
        <v>1878</v>
      </c>
      <c r="AF207" s="21" t="s">
        <v>1795</v>
      </c>
      <c r="AG207" s="23">
        <v>0</v>
      </c>
      <c r="AH207" s="25" t="s">
        <v>1900</v>
      </c>
      <c r="AI207" s="27" t="s">
        <v>1962</v>
      </c>
      <c r="AJ207" s="23">
        <v>1976</v>
      </c>
      <c r="AK207" s="21" t="s">
        <v>1117</v>
      </c>
      <c r="AL207" s="21" t="s">
        <v>1118</v>
      </c>
      <c r="AM207" s="37">
        <v>30.40831</v>
      </c>
      <c r="AN207" s="38">
        <v>-81.752589999999998</v>
      </c>
    </row>
    <row r="208" spans="1:40" x14ac:dyDescent="0.45">
      <c r="A208" s="32">
        <v>29.371972222222222</v>
      </c>
      <c r="B208" s="33">
        <v>-81.901727777777779</v>
      </c>
      <c r="C208" s="20" t="s">
        <v>518</v>
      </c>
      <c r="D208" s="20" t="s">
        <v>519</v>
      </c>
      <c r="E208" s="21" t="s">
        <v>520</v>
      </c>
      <c r="F208" s="20" t="s">
        <v>36</v>
      </c>
      <c r="G208" s="21" t="s">
        <v>36</v>
      </c>
      <c r="H208" s="22"/>
      <c r="I208" s="45"/>
      <c r="J208" s="47"/>
      <c r="K208" s="22"/>
      <c r="L208" s="23">
        <v>364040</v>
      </c>
      <c r="M208" s="24">
        <v>1</v>
      </c>
      <c r="N208" s="25" t="s">
        <v>519</v>
      </c>
      <c r="O208" s="25" t="s">
        <v>519</v>
      </c>
      <c r="P208" s="26" t="s">
        <v>2010</v>
      </c>
      <c r="Q208" s="20" t="s">
        <v>1500</v>
      </c>
      <c r="R208" s="21" t="s">
        <v>1694</v>
      </c>
      <c r="S208" s="26" t="s">
        <v>2011</v>
      </c>
      <c r="T208" s="21" t="s">
        <v>1741</v>
      </c>
      <c r="U208" s="27" t="s">
        <v>1968</v>
      </c>
      <c r="V208" s="20" t="s">
        <v>1756</v>
      </c>
      <c r="W208" s="26" t="s">
        <v>1970</v>
      </c>
      <c r="X208" s="27" t="s">
        <v>2250</v>
      </c>
      <c r="Y208" s="21" t="s">
        <v>1773</v>
      </c>
      <c r="Z208" s="21" t="s">
        <v>1774</v>
      </c>
      <c r="AA208" s="24" t="s">
        <v>1774</v>
      </c>
      <c r="AB208" s="21" t="s">
        <v>1754</v>
      </c>
      <c r="AC208" s="21" t="s">
        <v>1836</v>
      </c>
      <c r="AD208" s="23">
        <v>160.1</v>
      </c>
      <c r="AE208" s="21" t="s">
        <v>1804</v>
      </c>
      <c r="AF208" s="21" t="s">
        <v>1795</v>
      </c>
      <c r="AG208" s="23">
        <v>64.900000000000006</v>
      </c>
      <c r="AH208" s="25" t="s">
        <v>1900</v>
      </c>
      <c r="AI208" s="27" t="s">
        <v>1963</v>
      </c>
      <c r="AJ208" s="23">
        <v>1969</v>
      </c>
      <c r="AK208" s="21" t="s">
        <v>1151</v>
      </c>
      <c r="AL208" s="21" t="s">
        <v>1152</v>
      </c>
      <c r="AM208" s="37">
        <v>29.37208</v>
      </c>
      <c r="AN208" s="38">
        <v>-81.895510000000002</v>
      </c>
    </row>
    <row r="209" spans="1:40" x14ac:dyDescent="0.45">
      <c r="A209" s="32">
        <v>30.413913888888889</v>
      </c>
      <c r="B209" s="33">
        <v>-81.540016666666659</v>
      </c>
      <c r="C209" s="20" t="s">
        <v>369</v>
      </c>
      <c r="D209" s="20" t="s">
        <v>370</v>
      </c>
      <c r="E209" s="21" t="s">
        <v>371</v>
      </c>
      <c r="F209" s="20" t="s">
        <v>36</v>
      </c>
      <c r="G209" s="21" t="s">
        <v>36</v>
      </c>
      <c r="H209" s="22"/>
      <c r="I209" s="45"/>
      <c r="J209" s="47"/>
      <c r="K209" s="22"/>
      <c r="L209" s="23">
        <v>720146</v>
      </c>
      <c r="M209" s="24">
        <v>1</v>
      </c>
      <c r="N209" s="25" t="s">
        <v>370</v>
      </c>
      <c r="O209" s="25" t="s">
        <v>370</v>
      </c>
      <c r="P209" s="26" t="s">
        <v>2116</v>
      </c>
      <c r="Q209" s="20" t="s">
        <v>1543</v>
      </c>
      <c r="R209" s="21">
        <v>3</v>
      </c>
      <c r="S209" s="26" t="s">
        <v>2115</v>
      </c>
      <c r="T209" s="21" t="s">
        <v>1741</v>
      </c>
      <c r="U209" s="27" t="s">
        <v>1968</v>
      </c>
      <c r="V209" s="20" t="s">
        <v>1748</v>
      </c>
      <c r="W209" s="26" t="s">
        <v>1973</v>
      </c>
      <c r="X209" s="27" t="s">
        <v>2316</v>
      </c>
      <c r="Y209" s="21" t="s">
        <v>1773</v>
      </c>
      <c r="Z209" s="21" t="s">
        <v>1774</v>
      </c>
      <c r="AA209" s="24" t="s">
        <v>1774</v>
      </c>
      <c r="AB209" s="21" t="s">
        <v>1754</v>
      </c>
      <c r="AC209" s="21" t="s">
        <v>1806</v>
      </c>
      <c r="AD209" s="23">
        <v>64</v>
      </c>
      <c r="AE209" s="21" t="s">
        <v>1800</v>
      </c>
      <c r="AF209" s="21" t="s">
        <v>1795</v>
      </c>
      <c r="AG209" s="23">
        <v>9.8000000000000007</v>
      </c>
      <c r="AH209" s="25" t="s">
        <v>1932</v>
      </c>
      <c r="AI209" s="27" t="s">
        <v>1964</v>
      </c>
      <c r="AJ209" s="23">
        <v>1974</v>
      </c>
      <c r="AK209" s="21" t="s">
        <v>1034</v>
      </c>
      <c r="AL209" s="21" t="s">
        <v>1035</v>
      </c>
      <c r="AM209" s="37">
        <v>30.413329999999998</v>
      </c>
      <c r="AN209" s="38">
        <v>-81.539439999999999</v>
      </c>
    </row>
    <row r="210" spans="1:40" x14ac:dyDescent="0.45">
      <c r="A210" s="32">
        <v>29.214925000000001</v>
      </c>
      <c r="B210" s="33">
        <v>-81.986277777777772</v>
      </c>
      <c r="C210" s="20" t="s">
        <v>530</v>
      </c>
      <c r="D210" s="20" t="s">
        <v>531</v>
      </c>
      <c r="E210" s="21" t="s">
        <v>532</v>
      </c>
      <c r="F210" s="20" t="s">
        <v>192</v>
      </c>
      <c r="G210" s="21" t="s">
        <v>36</v>
      </c>
      <c r="H210" s="22"/>
      <c r="I210" s="45"/>
      <c r="J210" s="47"/>
      <c r="K210" s="22"/>
      <c r="L210" s="23">
        <v>360055</v>
      </c>
      <c r="M210" s="24">
        <v>1</v>
      </c>
      <c r="N210" s="25" t="s">
        <v>531</v>
      </c>
      <c r="O210" s="25" t="s">
        <v>531</v>
      </c>
      <c r="P210" s="26" t="s">
        <v>1995</v>
      </c>
      <c r="Q210" s="20" t="s">
        <v>1571</v>
      </c>
      <c r="R210" s="21" t="s">
        <v>1697</v>
      </c>
      <c r="S210" s="26" t="s">
        <v>2011</v>
      </c>
      <c r="T210" s="21" t="s">
        <v>1741</v>
      </c>
      <c r="U210" s="27" t="s">
        <v>1968</v>
      </c>
      <c r="V210" s="20" t="s">
        <v>1756</v>
      </c>
      <c r="W210" s="26" t="s">
        <v>1970</v>
      </c>
      <c r="X210" s="27" t="s">
        <v>2249</v>
      </c>
      <c r="Y210" s="21" t="s">
        <v>1773</v>
      </c>
      <c r="Z210" s="21" t="s">
        <v>1774</v>
      </c>
      <c r="AA210" s="24" t="s">
        <v>1774</v>
      </c>
      <c r="AB210" s="21" t="s">
        <v>1754</v>
      </c>
      <c r="AC210" s="21" t="s">
        <v>1862</v>
      </c>
      <c r="AD210" s="23">
        <v>48.9</v>
      </c>
      <c r="AE210" s="21"/>
      <c r="AF210" s="21" t="s">
        <v>1838</v>
      </c>
      <c r="AG210" s="23">
        <v>42.9</v>
      </c>
      <c r="AH210" s="25" t="s">
        <v>1903</v>
      </c>
      <c r="AI210" s="27" t="s">
        <v>1962</v>
      </c>
      <c r="AJ210" s="23">
        <v>1972</v>
      </c>
      <c r="AK210" s="21" t="s">
        <v>1159</v>
      </c>
      <c r="AL210" s="21" t="s">
        <v>1160</v>
      </c>
      <c r="AM210" s="37">
        <v>29.215769999999999</v>
      </c>
      <c r="AN210" s="38">
        <v>-81.98939</v>
      </c>
    </row>
    <row r="211" spans="1:40" x14ac:dyDescent="0.45">
      <c r="A211" s="32">
        <v>29.217116666666666</v>
      </c>
      <c r="B211" s="33">
        <v>-81.109549999999999</v>
      </c>
      <c r="C211" s="20" t="s">
        <v>771</v>
      </c>
      <c r="D211" s="20" t="s">
        <v>772</v>
      </c>
      <c r="E211" s="21" t="s">
        <v>773</v>
      </c>
      <c r="F211" s="20" t="s">
        <v>36</v>
      </c>
      <c r="G211" s="21" t="s">
        <v>36</v>
      </c>
      <c r="H211" s="22"/>
      <c r="I211" s="45"/>
      <c r="J211" s="47"/>
      <c r="K211" s="22"/>
      <c r="L211" s="23">
        <v>794038</v>
      </c>
      <c r="M211" s="24">
        <v>0</v>
      </c>
      <c r="N211" s="25" t="s">
        <v>772</v>
      </c>
      <c r="O211" s="25" t="s">
        <v>1479</v>
      </c>
      <c r="P211" s="26" t="s">
        <v>2231</v>
      </c>
      <c r="Q211" s="20" t="s">
        <v>1603</v>
      </c>
      <c r="R211" s="21" t="s">
        <v>1688</v>
      </c>
      <c r="S211" s="26" t="s">
        <v>2215</v>
      </c>
      <c r="T211" s="21" t="s">
        <v>1741</v>
      </c>
      <c r="U211" s="27" t="s">
        <v>1968</v>
      </c>
      <c r="V211" s="20" t="s">
        <v>1769</v>
      </c>
      <c r="W211" s="26" t="s">
        <v>1979</v>
      </c>
      <c r="X211" s="27" t="s">
        <v>2436</v>
      </c>
      <c r="Y211" s="21" t="s">
        <v>1773</v>
      </c>
      <c r="Z211" s="21" t="s">
        <v>1774</v>
      </c>
      <c r="AA211" s="24" t="s">
        <v>1774</v>
      </c>
      <c r="AB211" s="21" t="s">
        <v>1754</v>
      </c>
      <c r="AC211" s="21" t="s">
        <v>1810</v>
      </c>
      <c r="AD211" s="23">
        <v>0</v>
      </c>
      <c r="AE211" s="21"/>
      <c r="AF211" s="21" t="s">
        <v>1800</v>
      </c>
      <c r="AG211" s="23">
        <v>0</v>
      </c>
      <c r="AH211" s="25" t="s">
        <v>1903</v>
      </c>
      <c r="AI211" s="27" t="s">
        <v>1963</v>
      </c>
      <c r="AJ211" s="23">
        <v>1968</v>
      </c>
      <c r="AK211" s="21" t="s">
        <v>1341</v>
      </c>
      <c r="AL211" s="21" t="s">
        <v>1342</v>
      </c>
      <c r="AM211" s="37">
        <v>29.217210000000001</v>
      </c>
      <c r="AN211" s="38">
        <v>-81.109449999999995</v>
      </c>
    </row>
    <row r="212" spans="1:40" x14ac:dyDescent="0.45">
      <c r="A212" s="32">
        <v>30.413313888888887</v>
      </c>
      <c r="B212" s="33">
        <v>-81.539905555555549</v>
      </c>
      <c r="C212" s="20" t="s">
        <v>366</v>
      </c>
      <c r="D212" s="20" t="s">
        <v>367</v>
      </c>
      <c r="E212" s="21" t="s">
        <v>368</v>
      </c>
      <c r="F212" s="20" t="s">
        <v>36</v>
      </c>
      <c r="G212" s="21" t="s">
        <v>36</v>
      </c>
      <c r="H212" s="22"/>
      <c r="I212" s="45"/>
      <c r="J212" s="47"/>
      <c r="K212" s="22"/>
      <c r="L212" s="23"/>
      <c r="M212" s="24">
        <v>1</v>
      </c>
      <c r="N212" s="25" t="s">
        <v>367</v>
      </c>
      <c r="O212" s="25" t="s">
        <v>367</v>
      </c>
      <c r="P212" s="26" t="s">
        <v>36</v>
      </c>
      <c r="Q212" s="20" t="s">
        <v>1543</v>
      </c>
      <c r="R212" s="21" t="s">
        <v>1659</v>
      </c>
      <c r="S212" s="26" t="s">
        <v>36</v>
      </c>
      <c r="T212" s="21" t="s">
        <v>1741</v>
      </c>
      <c r="U212" s="27" t="s">
        <v>36</v>
      </c>
      <c r="V212" s="20" t="s">
        <v>1748</v>
      </c>
      <c r="W212" s="26" t="s">
        <v>36</v>
      </c>
      <c r="X212" s="27" t="s">
        <v>36</v>
      </c>
      <c r="Y212" s="21" t="s">
        <v>1773</v>
      </c>
      <c r="Z212" s="21" t="s">
        <v>1776</v>
      </c>
      <c r="AA212" s="24" t="s">
        <v>36</v>
      </c>
      <c r="AB212" s="21" t="s">
        <v>1754</v>
      </c>
      <c r="AC212" s="21" t="s">
        <v>1829</v>
      </c>
      <c r="AD212" s="23" t="s">
        <v>36</v>
      </c>
      <c r="AE212" s="21" t="s">
        <v>1800</v>
      </c>
      <c r="AF212" s="21" t="s">
        <v>1795</v>
      </c>
      <c r="AG212" s="23" t="s">
        <v>36</v>
      </c>
      <c r="AH212" s="25" t="s">
        <v>1932</v>
      </c>
      <c r="AI212" s="27" t="s">
        <v>36</v>
      </c>
      <c r="AJ212" s="23" t="s">
        <v>36</v>
      </c>
      <c r="AK212" s="21" t="s">
        <v>1032</v>
      </c>
      <c r="AL212" s="21" t="s">
        <v>1033</v>
      </c>
      <c r="AM212" s="37" t="s">
        <v>36</v>
      </c>
      <c r="AN212" s="38" t="s">
        <v>36</v>
      </c>
    </row>
    <row r="213" spans="1:40" x14ac:dyDescent="0.45">
      <c r="A213" s="32">
        <v>28.19436111111111</v>
      </c>
      <c r="B213" s="33">
        <v>-80.611883333333324</v>
      </c>
      <c r="C213" s="20" t="s">
        <v>117</v>
      </c>
      <c r="D213" s="20" t="s">
        <v>118</v>
      </c>
      <c r="E213" s="21" t="s">
        <v>119</v>
      </c>
      <c r="F213" s="20" t="s">
        <v>36</v>
      </c>
      <c r="G213" s="21" t="s">
        <v>36</v>
      </c>
      <c r="H213" s="22" t="s">
        <v>120</v>
      </c>
      <c r="I213" s="45"/>
      <c r="J213" s="47"/>
      <c r="K213" s="22"/>
      <c r="L213" s="23"/>
      <c r="M213" s="24" t="s">
        <v>785</v>
      </c>
      <c r="N213" s="25" t="s">
        <v>118</v>
      </c>
      <c r="O213" s="25" t="s">
        <v>118</v>
      </c>
      <c r="P213" s="26" t="s">
        <v>36</v>
      </c>
      <c r="Q213" s="20" t="s">
        <v>1493</v>
      </c>
      <c r="R213" s="21" t="s">
        <v>1629</v>
      </c>
      <c r="S213" s="26" t="s">
        <v>36</v>
      </c>
      <c r="T213" s="21" t="s">
        <v>1741</v>
      </c>
      <c r="U213" s="27" t="s">
        <v>36</v>
      </c>
      <c r="V213" s="20" t="s">
        <v>1745</v>
      </c>
      <c r="W213" s="26" t="s">
        <v>36</v>
      </c>
      <c r="X213" s="27" t="s">
        <v>36</v>
      </c>
      <c r="Y213" s="21" t="s">
        <v>1773</v>
      </c>
      <c r="Z213" s="21" t="s">
        <v>1774</v>
      </c>
      <c r="AA213" s="24" t="s">
        <v>36</v>
      </c>
      <c r="AB213" s="21" t="s">
        <v>1754</v>
      </c>
      <c r="AC213" s="21" t="s">
        <v>1796</v>
      </c>
      <c r="AD213" s="23" t="s">
        <v>36</v>
      </c>
      <c r="AE213" s="21" t="s">
        <v>1800</v>
      </c>
      <c r="AF213" s="21" t="s">
        <v>1795</v>
      </c>
      <c r="AG213" s="23" t="s">
        <v>36</v>
      </c>
      <c r="AH213" s="25" t="s">
        <v>1909</v>
      </c>
      <c r="AI213" s="27" t="s">
        <v>36</v>
      </c>
      <c r="AJ213" s="23" t="s">
        <v>36</v>
      </c>
      <c r="AK213" s="21" t="s">
        <v>849</v>
      </c>
      <c r="AL213" s="21" t="s">
        <v>850</v>
      </c>
      <c r="AM213" s="37" t="s">
        <v>36</v>
      </c>
      <c r="AN213" s="38" t="s">
        <v>36</v>
      </c>
    </row>
    <row r="214" spans="1:40" x14ac:dyDescent="0.45">
      <c r="A214" s="32">
        <v>30.325833333333332</v>
      </c>
      <c r="B214" s="33">
        <v>-81.677777777777777</v>
      </c>
      <c r="C214" s="20" t="s">
        <v>333</v>
      </c>
      <c r="D214" s="20" t="s">
        <v>334</v>
      </c>
      <c r="E214" s="21" t="s">
        <v>335</v>
      </c>
      <c r="F214" s="20" t="s">
        <v>36</v>
      </c>
      <c r="G214" s="21" t="s">
        <v>36</v>
      </c>
      <c r="H214" s="22"/>
      <c r="I214" s="45"/>
      <c r="J214" s="47"/>
      <c r="K214" s="22"/>
      <c r="L214" s="23">
        <v>724258</v>
      </c>
      <c r="M214" s="24">
        <v>0</v>
      </c>
      <c r="N214" s="25" t="s">
        <v>334</v>
      </c>
      <c r="O214" s="25" t="s">
        <v>334</v>
      </c>
      <c r="P214" s="26" t="s">
        <v>2171</v>
      </c>
      <c r="Q214" s="20" t="s">
        <v>1535</v>
      </c>
      <c r="R214" s="21"/>
      <c r="S214" s="26" t="s">
        <v>2114</v>
      </c>
      <c r="T214" s="21" t="s">
        <v>1741</v>
      </c>
      <c r="U214" s="27" t="s">
        <v>1968</v>
      </c>
      <c r="V214" s="20" t="s">
        <v>1748</v>
      </c>
      <c r="W214" s="26" t="s">
        <v>1973</v>
      </c>
      <c r="X214" s="27" t="s">
        <v>2365</v>
      </c>
      <c r="Y214" s="21" t="s">
        <v>1773</v>
      </c>
      <c r="Z214" s="21" t="s">
        <v>1774</v>
      </c>
      <c r="AA214" s="24" t="s">
        <v>1961</v>
      </c>
      <c r="AB214" s="21" t="s">
        <v>1754</v>
      </c>
      <c r="AC214" s="21" t="s">
        <v>1811</v>
      </c>
      <c r="AD214" s="23">
        <v>0</v>
      </c>
      <c r="AE214" s="21" t="s">
        <v>1798</v>
      </c>
      <c r="AF214" s="21" t="s">
        <v>1795</v>
      </c>
      <c r="AG214" s="23">
        <v>0</v>
      </c>
      <c r="AH214" s="25" t="s">
        <v>1921</v>
      </c>
      <c r="AI214" s="27" t="s">
        <v>1964</v>
      </c>
      <c r="AJ214" s="23">
        <v>1930</v>
      </c>
      <c r="AK214" s="21" t="s">
        <v>1008</v>
      </c>
      <c r="AL214" s="21" t="s">
        <v>1009</v>
      </c>
      <c r="AM214" s="37">
        <v>30.32583</v>
      </c>
      <c r="AN214" s="38">
        <v>-81.677779999999998</v>
      </c>
    </row>
    <row r="215" spans="1:40" x14ac:dyDescent="0.45">
      <c r="A215" s="32">
        <v>30.412149999999997</v>
      </c>
      <c r="B215" s="33">
        <v>-81.541641666666663</v>
      </c>
      <c r="C215" s="20" t="s">
        <v>372</v>
      </c>
      <c r="D215" s="20" t="s">
        <v>373</v>
      </c>
      <c r="E215" s="21" t="s">
        <v>374</v>
      </c>
      <c r="F215" s="20" t="s">
        <v>36</v>
      </c>
      <c r="G215" s="21" t="s">
        <v>36</v>
      </c>
      <c r="H215" s="22"/>
      <c r="I215" s="45"/>
      <c r="J215" s="47"/>
      <c r="K215" s="22"/>
      <c r="L215" s="23">
        <v>720550</v>
      </c>
      <c r="M215" s="24">
        <v>1</v>
      </c>
      <c r="N215" s="25" t="s">
        <v>373</v>
      </c>
      <c r="O215" s="25" t="s">
        <v>1413</v>
      </c>
      <c r="P215" s="26" t="s">
        <v>2147</v>
      </c>
      <c r="Q215" s="20" t="s">
        <v>1544</v>
      </c>
      <c r="R215" s="21" t="s">
        <v>1641</v>
      </c>
      <c r="S215" s="26" t="s">
        <v>2115</v>
      </c>
      <c r="T215" s="21" t="s">
        <v>1741</v>
      </c>
      <c r="U215" s="27" t="s">
        <v>1968</v>
      </c>
      <c r="V215" s="20" t="s">
        <v>1748</v>
      </c>
      <c r="W215" s="26" t="s">
        <v>1973</v>
      </c>
      <c r="X215" s="27" t="s">
        <v>2338</v>
      </c>
      <c r="Y215" s="21" t="s">
        <v>1773</v>
      </c>
      <c r="Z215" s="21" t="s">
        <v>1774</v>
      </c>
      <c r="AA215" s="24" t="s">
        <v>1774</v>
      </c>
      <c r="AB215" s="21" t="s">
        <v>1754</v>
      </c>
      <c r="AC215" s="21" t="s">
        <v>1784</v>
      </c>
      <c r="AD215" s="23">
        <v>78.099999999999994</v>
      </c>
      <c r="AE215" s="21" t="s">
        <v>1798</v>
      </c>
      <c r="AF215" s="21" t="s">
        <v>1795</v>
      </c>
      <c r="AG215" s="23">
        <v>15.7</v>
      </c>
      <c r="AH215" s="25" t="s">
        <v>1932</v>
      </c>
      <c r="AI215" s="27" t="s">
        <v>1964</v>
      </c>
      <c r="AJ215" s="23">
        <v>1991</v>
      </c>
      <c r="AK215" s="21" t="s">
        <v>1036</v>
      </c>
      <c r="AL215" s="21" t="s">
        <v>1037</v>
      </c>
      <c r="AM215" s="37">
        <v>30.412500000000001</v>
      </c>
      <c r="AN215" s="38">
        <v>-81.54222</v>
      </c>
    </row>
    <row r="216" spans="1:40" x14ac:dyDescent="0.45">
      <c r="A216" s="32">
        <v>30.006180555555556</v>
      </c>
      <c r="B216" s="33">
        <v>-81.690955555555561</v>
      </c>
      <c r="C216" s="20" t="s">
        <v>180</v>
      </c>
      <c r="D216" s="20" t="s">
        <v>157</v>
      </c>
      <c r="E216" s="21" t="s">
        <v>181</v>
      </c>
      <c r="F216" s="20" t="s">
        <v>36</v>
      </c>
      <c r="G216" s="21" t="s">
        <v>36</v>
      </c>
      <c r="H216" s="22"/>
      <c r="I216" s="45"/>
      <c r="J216" s="47"/>
      <c r="K216" s="22"/>
      <c r="L216" s="23"/>
      <c r="M216" s="24">
        <v>1</v>
      </c>
      <c r="N216" s="25" t="s">
        <v>157</v>
      </c>
      <c r="O216" s="25" t="s">
        <v>1380</v>
      </c>
      <c r="P216" s="26" t="s">
        <v>36</v>
      </c>
      <c r="Q216" s="20" t="s">
        <v>1504</v>
      </c>
      <c r="R216" s="21" t="s">
        <v>1627</v>
      </c>
      <c r="S216" s="26" t="s">
        <v>36</v>
      </c>
      <c r="T216" s="21" t="s">
        <v>1741</v>
      </c>
      <c r="U216" s="27" t="s">
        <v>36</v>
      </c>
      <c r="V216" s="20" t="s">
        <v>1746</v>
      </c>
      <c r="W216" s="26" t="s">
        <v>36</v>
      </c>
      <c r="X216" s="27" t="s">
        <v>36</v>
      </c>
      <c r="Y216" s="21" t="s">
        <v>1773</v>
      </c>
      <c r="Z216" s="21" t="s">
        <v>1779</v>
      </c>
      <c r="AA216" s="24" t="s">
        <v>36</v>
      </c>
      <c r="AB216" s="21" t="s">
        <v>1754</v>
      </c>
      <c r="AC216" s="21" t="s">
        <v>1802</v>
      </c>
      <c r="AD216" s="23" t="s">
        <v>36</v>
      </c>
      <c r="AE216" s="21" t="s">
        <v>1800</v>
      </c>
      <c r="AF216" s="21" t="s">
        <v>1795</v>
      </c>
      <c r="AG216" s="23" t="s">
        <v>36</v>
      </c>
      <c r="AH216" s="25" t="s">
        <v>1917</v>
      </c>
      <c r="AI216" s="27" t="s">
        <v>36</v>
      </c>
      <c r="AJ216" s="23" t="s">
        <v>36</v>
      </c>
      <c r="AK216" s="21" t="s">
        <v>887</v>
      </c>
      <c r="AL216" s="21" t="s">
        <v>888</v>
      </c>
      <c r="AM216" s="37" t="s">
        <v>36</v>
      </c>
      <c r="AN216" s="38" t="s">
        <v>36</v>
      </c>
    </row>
    <row r="217" spans="1:40" x14ac:dyDescent="0.45">
      <c r="A217" s="32">
        <v>30.313069444444444</v>
      </c>
      <c r="B217" s="33">
        <v>-81.587419444444436</v>
      </c>
      <c r="C217" s="20" t="s">
        <v>431</v>
      </c>
      <c r="D217" s="20" t="s">
        <v>157</v>
      </c>
      <c r="E217" s="21" t="s">
        <v>432</v>
      </c>
      <c r="F217" s="20" t="s">
        <v>36</v>
      </c>
      <c r="G217" s="21" t="s">
        <v>36</v>
      </c>
      <c r="H217" s="22"/>
      <c r="I217" s="45"/>
      <c r="J217" s="47"/>
      <c r="K217" s="22"/>
      <c r="L217" s="23"/>
      <c r="M217" s="24">
        <v>1</v>
      </c>
      <c r="N217" s="25" t="s">
        <v>157</v>
      </c>
      <c r="O217" s="25" t="s">
        <v>157</v>
      </c>
      <c r="P217" s="26" t="s">
        <v>36</v>
      </c>
      <c r="Q217" s="20" t="s">
        <v>1558</v>
      </c>
      <c r="R217" s="21" t="s">
        <v>1643</v>
      </c>
      <c r="S217" s="26" t="s">
        <v>36</v>
      </c>
      <c r="T217" s="21" t="s">
        <v>1741</v>
      </c>
      <c r="U217" s="27" t="s">
        <v>36</v>
      </c>
      <c r="V217" s="20" t="s">
        <v>1748</v>
      </c>
      <c r="W217" s="26" t="s">
        <v>36</v>
      </c>
      <c r="X217" s="27" t="s">
        <v>36</v>
      </c>
      <c r="Y217" s="21" t="s">
        <v>1773</v>
      </c>
      <c r="Z217" s="21" t="s">
        <v>1779</v>
      </c>
      <c r="AA217" s="24" t="s">
        <v>36</v>
      </c>
      <c r="AB217" s="21" t="s">
        <v>1754</v>
      </c>
      <c r="AC217" s="21" t="s">
        <v>1794</v>
      </c>
      <c r="AD217" s="23" t="s">
        <v>36</v>
      </c>
      <c r="AE217" s="21" t="s">
        <v>1800</v>
      </c>
      <c r="AF217" s="21" t="s">
        <v>1795</v>
      </c>
      <c r="AG217" s="23" t="s">
        <v>36</v>
      </c>
      <c r="AH217" s="25" t="s">
        <v>1921</v>
      </c>
      <c r="AI217" s="27" t="s">
        <v>36</v>
      </c>
      <c r="AJ217" s="23" t="s">
        <v>36</v>
      </c>
      <c r="AK217" s="21" t="s">
        <v>1080</v>
      </c>
      <c r="AL217" s="21" t="s">
        <v>1079</v>
      </c>
      <c r="AM217" s="37" t="s">
        <v>36</v>
      </c>
      <c r="AN217" s="38" t="s">
        <v>36</v>
      </c>
    </row>
    <row r="218" spans="1:40" x14ac:dyDescent="0.45">
      <c r="A218" s="32">
        <v>30.298008333333335</v>
      </c>
      <c r="B218" s="33">
        <v>-81.618766666666659</v>
      </c>
      <c r="C218" s="20" t="s">
        <v>324</v>
      </c>
      <c r="D218" s="20" t="s">
        <v>157</v>
      </c>
      <c r="E218" s="21" t="s">
        <v>325</v>
      </c>
      <c r="F218" s="20" t="s">
        <v>36</v>
      </c>
      <c r="G218" s="21" t="s">
        <v>36</v>
      </c>
      <c r="H218" s="22"/>
      <c r="I218" s="45"/>
      <c r="J218" s="47"/>
      <c r="K218" s="22"/>
      <c r="L218" s="23"/>
      <c r="M218" s="24">
        <v>1</v>
      </c>
      <c r="N218" s="25" t="s">
        <v>157</v>
      </c>
      <c r="O218" s="25" t="s">
        <v>1404</v>
      </c>
      <c r="P218" s="26" t="s">
        <v>36</v>
      </c>
      <c r="Q218" s="20" t="s">
        <v>1532</v>
      </c>
      <c r="R218" s="21" t="s">
        <v>1629</v>
      </c>
      <c r="S218" s="26" t="s">
        <v>36</v>
      </c>
      <c r="T218" s="21" t="s">
        <v>1741</v>
      </c>
      <c r="U218" s="27" t="s">
        <v>36</v>
      </c>
      <c r="V218" s="20" t="s">
        <v>1748</v>
      </c>
      <c r="W218" s="26" t="s">
        <v>36</v>
      </c>
      <c r="X218" s="27" t="s">
        <v>36</v>
      </c>
      <c r="Y218" s="21" t="s">
        <v>1773</v>
      </c>
      <c r="Z218" s="21" t="s">
        <v>1779</v>
      </c>
      <c r="AA218" s="24" t="s">
        <v>36</v>
      </c>
      <c r="AB218" s="21" t="s">
        <v>1754</v>
      </c>
      <c r="AC218" s="21" t="s">
        <v>1818</v>
      </c>
      <c r="AD218" s="23" t="s">
        <v>36</v>
      </c>
      <c r="AE218" s="21" t="s">
        <v>1830</v>
      </c>
      <c r="AF218" s="21" t="s">
        <v>1795</v>
      </c>
      <c r="AG218" s="23" t="s">
        <v>36</v>
      </c>
      <c r="AH218" s="25" t="s">
        <v>1921</v>
      </c>
      <c r="AI218" s="27" t="s">
        <v>36</v>
      </c>
      <c r="AJ218" s="23" t="s">
        <v>36</v>
      </c>
      <c r="AK218" s="21" t="s">
        <v>1002</v>
      </c>
      <c r="AL218" s="21" t="s">
        <v>1003</v>
      </c>
      <c r="AM218" s="37" t="s">
        <v>36</v>
      </c>
      <c r="AN218" s="38" t="s">
        <v>36</v>
      </c>
    </row>
    <row r="219" spans="1:40" x14ac:dyDescent="0.45">
      <c r="A219" s="32">
        <v>30.305925000000002</v>
      </c>
      <c r="B219" s="33">
        <v>-81.628838888888879</v>
      </c>
      <c r="C219" s="20" t="s">
        <v>341</v>
      </c>
      <c r="D219" s="20" t="s">
        <v>157</v>
      </c>
      <c r="E219" s="21" t="s">
        <v>342</v>
      </c>
      <c r="F219" s="20" t="s">
        <v>36</v>
      </c>
      <c r="G219" s="21" t="s">
        <v>36</v>
      </c>
      <c r="H219" s="22"/>
      <c r="I219" s="45"/>
      <c r="J219" s="47"/>
      <c r="K219" s="22"/>
      <c r="L219" s="23"/>
      <c r="M219" s="24">
        <v>1</v>
      </c>
      <c r="N219" s="25" t="s">
        <v>157</v>
      </c>
      <c r="O219" s="25" t="s">
        <v>1407</v>
      </c>
      <c r="P219" s="26" t="s">
        <v>36</v>
      </c>
      <c r="Q219" s="20" t="s">
        <v>1537</v>
      </c>
      <c r="R219" s="21" t="s">
        <v>1625</v>
      </c>
      <c r="S219" s="26" t="s">
        <v>36</v>
      </c>
      <c r="T219" s="21" t="s">
        <v>1741</v>
      </c>
      <c r="U219" s="27" t="s">
        <v>36</v>
      </c>
      <c r="V219" s="20" t="s">
        <v>1748</v>
      </c>
      <c r="W219" s="26" t="s">
        <v>36</v>
      </c>
      <c r="X219" s="27" t="s">
        <v>36</v>
      </c>
      <c r="Y219" s="21" t="s">
        <v>1773</v>
      </c>
      <c r="Z219" s="21" t="s">
        <v>1779</v>
      </c>
      <c r="AA219" s="24" t="s">
        <v>36</v>
      </c>
      <c r="AB219" s="21" t="s">
        <v>1754</v>
      </c>
      <c r="AC219" s="21" t="s">
        <v>1820</v>
      </c>
      <c r="AD219" s="23" t="s">
        <v>36</v>
      </c>
      <c r="AE219" s="21" t="s">
        <v>1835</v>
      </c>
      <c r="AF219" s="21" t="s">
        <v>1795</v>
      </c>
      <c r="AG219" s="23" t="s">
        <v>36</v>
      </c>
      <c r="AH219" s="25" t="s">
        <v>1921</v>
      </c>
      <c r="AI219" s="27" t="s">
        <v>36</v>
      </c>
      <c r="AJ219" s="23" t="s">
        <v>36</v>
      </c>
      <c r="AK219" s="21" t="s">
        <v>1014</v>
      </c>
      <c r="AL219" s="21" t="s">
        <v>1015</v>
      </c>
      <c r="AM219" s="37" t="s">
        <v>36</v>
      </c>
      <c r="AN219" s="38" t="s">
        <v>36</v>
      </c>
    </row>
    <row r="220" spans="1:40" x14ac:dyDescent="0.45">
      <c r="A220" s="32">
        <v>30.353972222222225</v>
      </c>
      <c r="B220" s="33">
        <v>-81.536777777777772</v>
      </c>
      <c r="C220" s="20" t="s">
        <v>300</v>
      </c>
      <c r="D220" s="20" t="s">
        <v>301</v>
      </c>
      <c r="E220" s="21" t="s">
        <v>302</v>
      </c>
      <c r="F220" s="20" t="s">
        <v>36</v>
      </c>
      <c r="G220" s="21" t="s">
        <v>44</v>
      </c>
      <c r="H220" s="22"/>
      <c r="I220" s="45"/>
      <c r="J220" s="47"/>
      <c r="K220" s="22"/>
      <c r="L220" s="23">
        <v>720694</v>
      </c>
      <c r="M220" s="24">
        <v>0</v>
      </c>
      <c r="N220" s="25" t="s">
        <v>301</v>
      </c>
      <c r="O220" s="25" t="s">
        <v>1398</v>
      </c>
      <c r="P220" s="26" t="s">
        <v>2157</v>
      </c>
      <c r="Q220" s="20" t="s">
        <v>1530</v>
      </c>
      <c r="R220" s="21" t="s">
        <v>1628</v>
      </c>
      <c r="S220" s="26" t="s">
        <v>2009</v>
      </c>
      <c r="T220" s="21" t="s">
        <v>1741</v>
      </c>
      <c r="U220" s="27" t="s">
        <v>1968</v>
      </c>
      <c r="V220" s="20" t="s">
        <v>1748</v>
      </c>
      <c r="W220" s="26" t="s">
        <v>1973</v>
      </c>
      <c r="X220" s="27" t="s">
        <v>2354</v>
      </c>
      <c r="Y220" s="21" t="s">
        <v>1773</v>
      </c>
      <c r="Z220" s="21" t="s">
        <v>1774</v>
      </c>
      <c r="AA220" s="24" t="s">
        <v>1961</v>
      </c>
      <c r="AB220" s="21" t="s">
        <v>1754</v>
      </c>
      <c r="AC220" s="21" t="s">
        <v>1787</v>
      </c>
      <c r="AD220" s="23">
        <v>0</v>
      </c>
      <c r="AE220" s="21" t="s">
        <v>1835</v>
      </c>
      <c r="AF220" s="21" t="s">
        <v>1795</v>
      </c>
      <c r="AG220" s="23">
        <v>0</v>
      </c>
      <c r="AH220" s="25" t="s">
        <v>1921</v>
      </c>
      <c r="AI220" s="27" t="s">
        <v>1962</v>
      </c>
      <c r="AJ220" s="23">
        <v>2007</v>
      </c>
      <c r="AK220" s="21" t="s">
        <v>980</v>
      </c>
      <c r="AL220" s="21" t="s">
        <v>981</v>
      </c>
      <c r="AM220" s="37">
        <v>30.35397</v>
      </c>
      <c r="AN220" s="38">
        <v>-81.536789999999996</v>
      </c>
    </row>
    <row r="221" spans="1:40" x14ac:dyDescent="0.45">
      <c r="A221" s="32">
        <v>30.354122222222223</v>
      </c>
      <c r="B221" s="33">
        <v>-81.536799999999999</v>
      </c>
      <c r="C221" s="20" t="s">
        <v>303</v>
      </c>
      <c r="D221" s="20" t="s">
        <v>301</v>
      </c>
      <c r="E221" s="21" t="s">
        <v>302</v>
      </c>
      <c r="F221" s="20" t="s">
        <v>36</v>
      </c>
      <c r="G221" s="21" t="s">
        <v>46</v>
      </c>
      <c r="H221" s="22"/>
      <c r="I221" s="45"/>
      <c r="J221" s="47"/>
      <c r="K221" s="22"/>
      <c r="L221" s="23">
        <v>720693</v>
      </c>
      <c r="M221" s="24">
        <v>0</v>
      </c>
      <c r="N221" s="25" t="s">
        <v>301</v>
      </c>
      <c r="O221" s="25" t="s">
        <v>1398</v>
      </c>
      <c r="P221" s="26" t="s">
        <v>2161</v>
      </c>
      <c r="Q221" s="20" t="s">
        <v>1530</v>
      </c>
      <c r="R221" s="21" t="s">
        <v>1628</v>
      </c>
      <c r="S221" s="26" t="s">
        <v>2009</v>
      </c>
      <c r="T221" s="21" t="s">
        <v>1741</v>
      </c>
      <c r="U221" s="27" t="s">
        <v>1968</v>
      </c>
      <c r="V221" s="20" t="s">
        <v>1748</v>
      </c>
      <c r="W221" s="26" t="s">
        <v>1973</v>
      </c>
      <c r="X221" s="27" t="s">
        <v>2353</v>
      </c>
      <c r="Y221" s="21" t="s">
        <v>1773</v>
      </c>
      <c r="Z221" s="21" t="s">
        <v>1774</v>
      </c>
      <c r="AA221" s="24" t="s">
        <v>1961</v>
      </c>
      <c r="AB221" s="21" t="s">
        <v>1754</v>
      </c>
      <c r="AC221" s="21" t="s">
        <v>1787</v>
      </c>
      <c r="AD221" s="23">
        <v>0</v>
      </c>
      <c r="AE221" s="21" t="s">
        <v>1835</v>
      </c>
      <c r="AF221" s="21" t="s">
        <v>1795</v>
      </c>
      <c r="AG221" s="23">
        <v>0</v>
      </c>
      <c r="AH221" s="25" t="s">
        <v>1921</v>
      </c>
      <c r="AI221" s="27" t="s">
        <v>1962</v>
      </c>
      <c r="AJ221" s="23">
        <v>2007</v>
      </c>
      <c r="AK221" s="21" t="s">
        <v>982</v>
      </c>
      <c r="AL221" s="21" t="s">
        <v>983</v>
      </c>
      <c r="AM221" s="37">
        <v>30.354089999999999</v>
      </c>
      <c r="AN221" s="38">
        <v>-81.536799999999999</v>
      </c>
    </row>
    <row r="222" spans="1:40" x14ac:dyDescent="0.45">
      <c r="A222" s="32">
        <v>30.301361111111113</v>
      </c>
      <c r="B222" s="33">
        <v>-81.595872222222212</v>
      </c>
      <c r="C222" s="20" t="s">
        <v>226</v>
      </c>
      <c r="D222" s="20" t="s">
        <v>227</v>
      </c>
      <c r="E222" s="21" t="s">
        <v>228</v>
      </c>
      <c r="F222" s="20" t="s">
        <v>36</v>
      </c>
      <c r="G222" s="21" t="s">
        <v>36</v>
      </c>
      <c r="H222" s="22"/>
      <c r="I222" s="45"/>
      <c r="J222" s="47"/>
      <c r="K222" s="22"/>
      <c r="L222" s="23"/>
      <c r="M222" s="24">
        <v>0</v>
      </c>
      <c r="N222" s="25" t="s">
        <v>227</v>
      </c>
      <c r="O222" s="25" t="s">
        <v>227</v>
      </c>
      <c r="P222" s="26" t="s">
        <v>36</v>
      </c>
      <c r="Q222" s="20" t="s">
        <v>1512</v>
      </c>
      <c r="R222" s="21"/>
      <c r="S222" s="26" t="s">
        <v>36</v>
      </c>
      <c r="T222" s="21" t="s">
        <v>1741</v>
      </c>
      <c r="U222" s="27" t="s">
        <v>36</v>
      </c>
      <c r="V222" s="20" t="s">
        <v>1748</v>
      </c>
      <c r="W222" s="26" t="s">
        <v>36</v>
      </c>
      <c r="X222" s="27" t="s">
        <v>36</v>
      </c>
      <c r="Y222" s="21" t="s">
        <v>1775</v>
      </c>
      <c r="Z222" s="21" t="s">
        <v>1774</v>
      </c>
      <c r="AA222" s="24" t="s">
        <v>36</v>
      </c>
      <c r="AB222" s="21" t="s">
        <v>1754</v>
      </c>
      <c r="AC222" s="21" t="s">
        <v>1798</v>
      </c>
      <c r="AD222" s="23" t="s">
        <v>36</v>
      </c>
      <c r="AE222" s="21" t="s">
        <v>1795</v>
      </c>
      <c r="AF222" s="21" t="s">
        <v>1795</v>
      </c>
      <c r="AG222" s="23" t="s">
        <v>36</v>
      </c>
      <c r="AH222" s="25" t="s">
        <v>1922</v>
      </c>
      <c r="AI222" s="27" t="s">
        <v>36</v>
      </c>
      <c r="AJ222" s="23" t="s">
        <v>36</v>
      </c>
      <c r="AK222" s="21" t="s">
        <v>919</v>
      </c>
      <c r="AL222" s="21" t="s">
        <v>920</v>
      </c>
      <c r="AM222" s="37" t="s">
        <v>36</v>
      </c>
      <c r="AN222" s="38" t="s">
        <v>36</v>
      </c>
    </row>
    <row r="223" spans="1:40" x14ac:dyDescent="0.45">
      <c r="A223" s="32">
        <v>29.867055555555556</v>
      </c>
      <c r="B223" s="33">
        <v>-81.306933333333333</v>
      </c>
      <c r="C223" s="20" t="s">
        <v>620</v>
      </c>
      <c r="D223" s="20" t="s">
        <v>621</v>
      </c>
      <c r="E223" s="21" t="s">
        <v>622</v>
      </c>
      <c r="F223" s="20" t="s">
        <v>36</v>
      </c>
      <c r="G223" s="21" t="s">
        <v>44</v>
      </c>
      <c r="H223" s="22"/>
      <c r="I223" s="45"/>
      <c r="J223" s="47"/>
      <c r="K223" s="22"/>
      <c r="L223" s="23">
        <v>780089</v>
      </c>
      <c r="M223" s="24">
        <v>1</v>
      </c>
      <c r="N223" s="25" t="s">
        <v>621</v>
      </c>
      <c r="O223" s="25" t="s">
        <v>1456</v>
      </c>
      <c r="P223" s="26" t="s">
        <v>2202</v>
      </c>
      <c r="Q223" s="20" t="s">
        <v>1582</v>
      </c>
      <c r="R223" s="21" t="s">
        <v>1720</v>
      </c>
      <c r="S223" s="26" t="s">
        <v>2201</v>
      </c>
      <c r="T223" s="21" t="s">
        <v>1741</v>
      </c>
      <c r="U223" s="27" t="s">
        <v>1968</v>
      </c>
      <c r="V223" s="20" t="s">
        <v>1765</v>
      </c>
      <c r="W223" s="26" t="s">
        <v>1978</v>
      </c>
      <c r="X223" s="27" t="s">
        <v>2394</v>
      </c>
      <c r="Y223" s="21" t="s">
        <v>1773</v>
      </c>
      <c r="Z223" s="21" t="s">
        <v>1774</v>
      </c>
      <c r="AA223" s="24" t="s">
        <v>1774</v>
      </c>
      <c r="AB223" s="21" t="s">
        <v>1754</v>
      </c>
      <c r="AC223" s="21" t="s">
        <v>1804</v>
      </c>
      <c r="AD223" s="23">
        <v>96.5</v>
      </c>
      <c r="AE223" s="21" t="s">
        <v>1840</v>
      </c>
      <c r="AF223" s="21" t="s">
        <v>1795</v>
      </c>
      <c r="AG223" s="23">
        <v>64.900000000000006</v>
      </c>
      <c r="AH223" s="25" t="s">
        <v>1900</v>
      </c>
      <c r="AI223" s="27" t="s">
        <v>1962</v>
      </c>
      <c r="AJ223" s="23">
        <v>1976</v>
      </c>
      <c r="AK223" s="21" t="s">
        <v>1222</v>
      </c>
      <c r="AL223" s="21" t="s">
        <v>1223</v>
      </c>
      <c r="AM223" s="37">
        <v>29.867100000000001</v>
      </c>
      <c r="AN223" s="38">
        <v>-81.306979999999996</v>
      </c>
    </row>
    <row r="224" spans="1:40" x14ac:dyDescent="0.45">
      <c r="A224" s="32">
        <v>29.867252777777779</v>
      </c>
      <c r="B224" s="33">
        <v>-81.306813888888883</v>
      </c>
      <c r="C224" s="20" t="s">
        <v>623</v>
      </c>
      <c r="D224" s="20" t="s">
        <v>621</v>
      </c>
      <c r="E224" s="21" t="s">
        <v>622</v>
      </c>
      <c r="F224" s="20" t="s">
        <v>36</v>
      </c>
      <c r="G224" s="21" t="s">
        <v>46</v>
      </c>
      <c r="H224" s="22"/>
      <c r="I224" s="45"/>
      <c r="J224" s="47"/>
      <c r="K224" s="22"/>
      <c r="L224" s="23">
        <v>780100</v>
      </c>
      <c r="M224" s="24">
        <v>1</v>
      </c>
      <c r="N224" s="25" t="s">
        <v>621</v>
      </c>
      <c r="O224" s="25" t="s">
        <v>1456</v>
      </c>
      <c r="P224" s="26" t="s">
        <v>2208</v>
      </c>
      <c r="Q224" s="20" t="s">
        <v>1582</v>
      </c>
      <c r="R224" s="21" t="s">
        <v>1720</v>
      </c>
      <c r="S224" s="26" t="s">
        <v>2201</v>
      </c>
      <c r="T224" s="21" t="s">
        <v>1741</v>
      </c>
      <c r="U224" s="27" t="s">
        <v>1968</v>
      </c>
      <c r="V224" s="20" t="s">
        <v>1765</v>
      </c>
      <c r="W224" s="26" t="s">
        <v>1978</v>
      </c>
      <c r="X224" s="27" t="s">
        <v>2400</v>
      </c>
      <c r="Y224" s="21" t="s">
        <v>1773</v>
      </c>
      <c r="Z224" s="21" t="s">
        <v>1774</v>
      </c>
      <c r="AA224" s="24" t="s">
        <v>1774</v>
      </c>
      <c r="AB224" s="21" t="s">
        <v>1754</v>
      </c>
      <c r="AC224" s="21" t="s">
        <v>1804</v>
      </c>
      <c r="AD224" s="23">
        <v>96.5</v>
      </c>
      <c r="AE224" s="21" t="s">
        <v>1840</v>
      </c>
      <c r="AF224" s="21" t="s">
        <v>1795</v>
      </c>
      <c r="AG224" s="23">
        <v>64.900000000000006</v>
      </c>
      <c r="AH224" s="25" t="s">
        <v>1900</v>
      </c>
      <c r="AI224" s="27" t="s">
        <v>1962</v>
      </c>
      <c r="AJ224" s="23">
        <v>1999</v>
      </c>
      <c r="AK224" s="21" t="s">
        <v>1224</v>
      </c>
      <c r="AL224" s="21" t="s">
        <v>1225</v>
      </c>
      <c r="AM224" s="37">
        <v>29.86722</v>
      </c>
      <c r="AN224" s="38">
        <v>-81.307500000000005</v>
      </c>
    </row>
    <row r="225" spans="1:40" x14ac:dyDescent="0.45">
      <c r="A225" s="32">
        <v>30.004352777777779</v>
      </c>
      <c r="B225" s="33">
        <v>-81.692194444444453</v>
      </c>
      <c r="C225" s="20" t="s">
        <v>185</v>
      </c>
      <c r="D225" s="20" t="s">
        <v>186</v>
      </c>
      <c r="E225" s="21" t="s">
        <v>187</v>
      </c>
      <c r="F225" s="20" t="s">
        <v>36</v>
      </c>
      <c r="G225" s="21" t="s">
        <v>36</v>
      </c>
      <c r="H225" s="22"/>
      <c r="I225" s="45"/>
      <c r="J225" s="47"/>
      <c r="K225" s="22"/>
      <c r="L225" s="23"/>
      <c r="M225" s="24">
        <v>1</v>
      </c>
      <c r="N225" s="25" t="s">
        <v>186</v>
      </c>
      <c r="O225" s="25" t="s">
        <v>186</v>
      </c>
      <c r="P225" s="26" t="s">
        <v>36</v>
      </c>
      <c r="Q225" s="20" t="s">
        <v>1504</v>
      </c>
      <c r="R225" s="21" t="s">
        <v>1634</v>
      </c>
      <c r="S225" s="26" t="s">
        <v>36</v>
      </c>
      <c r="T225" s="21" t="s">
        <v>1741</v>
      </c>
      <c r="U225" s="27" t="s">
        <v>36</v>
      </c>
      <c r="V225" s="20" t="s">
        <v>1746</v>
      </c>
      <c r="W225" s="26" t="s">
        <v>36</v>
      </c>
      <c r="X225" s="27" t="s">
        <v>36</v>
      </c>
      <c r="Y225" s="21" t="s">
        <v>1773</v>
      </c>
      <c r="Z225" s="21" t="s">
        <v>1776</v>
      </c>
      <c r="AA225" s="24" t="s">
        <v>36</v>
      </c>
      <c r="AB225" s="21" t="s">
        <v>1754</v>
      </c>
      <c r="AC225" s="21" t="s">
        <v>1811</v>
      </c>
      <c r="AD225" s="23" t="s">
        <v>36</v>
      </c>
      <c r="AE225" s="21" t="s">
        <v>1849</v>
      </c>
      <c r="AF225" s="21" t="s">
        <v>1795</v>
      </c>
      <c r="AG225" s="23" t="s">
        <v>36</v>
      </c>
      <c r="AH225" s="25" t="s">
        <v>1913</v>
      </c>
      <c r="AI225" s="27" t="s">
        <v>36</v>
      </c>
      <c r="AJ225" s="23" t="s">
        <v>36</v>
      </c>
      <c r="AK225" s="21" t="s">
        <v>891</v>
      </c>
      <c r="AL225" s="21" t="s">
        <v>892</v>
      </c>
      <c r="AM225" s="37" t="s">
        <v>36</v>
      </c>
      <c r="AN225" s="38" t="s">
        <v>36</v>
      </c>
    </row>
    <row r="226" spans="1:40" x14ac:dyDescent="0.45">
      <c r="A226" s="32">
        <v>28.40507222222222</v>
      </c>
      <c r="B226" s="33">
        <v>-80.646197222222227</v>
      </c>
      <c r="C226" s="20" t="s">
        <v>91</v>
      </c>
      <c r="D226" s="20" t="s">
        <v>92</v>
      </c>
      <c r="E226" s="21" t="s">
        <v>93</v>
      </c>
      <c r="F226" s="20" t="s">
        <v>36</v>
      </c>
      <c r="G226" s="21"/>
      <c r="H226" s="22"/>
      <c r="I226" s="45"/>
      <c r="J226" s="47"/>
      <c r="K226" s="22"/>
      <c r="L226" s="23">
        <v>700115</v>
      </c>
      <c r="M226" s="24">
        <v>1</v>
      </c>
      <c r="N226" s="25" t="s">
        <v>92</v>
      </c>
      <c r="O226" s="25" t="s">
        <v>1366</v>
      </c>
      <c r="P226" s="26" t="s">
        <v>2023</v>
      </c>
      <c r="Q226" s="20" t="s">
        <v>1488</v>
      </c>
      <c r="R226" s="21" t="s">
        <v>1622</v>
      </c>
      <c r="S226" s="26" t="s">
        <v>2027</v>
      </c>
      <c r="T226" s="21" t="s">
        <v>1741</v>
      </c>
      <c r="U226" s="27" t="s">
        <v>1968</v>
      </c>
      <c r="V226" s="20" t="s">
        <v>1745</v>
      </c>
      <c r="W226" s="26" t="s">
        <v>1971</v>
      </c>
      <c r="X226" s="27" t="s">
        <v>2262</v>
      </c>
      <c r="Y226" s="21" t="s">
        <v>1773</v>
      </c>
      <c r="Z226" s="21" t="s">
        <v>1774</v>
      </c>
      <c r="AA226" s="24" t="s">
        <v>1774</v>
      </c>
      <c r="AB226" s="21" t="s">
        <v>1754</v>
      </c>
      <c r="AC226" s="21" t="s">
        <v>1792</v>
      </c>
      <c r="AD226" s="23">
        <v>59.7</v>
      </c>
      <c r="AE226" s="21" t="s">
        <v>1867</v>
      </c>
      <c r="AF226" s="21" t="s">
        <v>1795</v>
      </c>
      <c r="AG226" s="23">
        <v>35.700000000000003</v>
      </c>
      <c r="AH226" s="25" t="s">
        <v>1906</v>
      </c>
      <c r="AI226" s="27" t="s">
        <v>1962</v>
      </c>
      <c r="AJ226" s="23">
        <v>1971</v>
      </c>
      <c r="AK226" s="21" t="s">
        <v>833</v>
      </c>
      <c r="AL226" s="21" t="s">
        <v>834</v>
      </c>
      <c r="AM226" s="37">
        <v>28.405080000000002</v>
      </c>
      <c r="AN226" s="38">
        <v>-80.646180000000001</v>
      </c>
    </row>
    <row r="227" spans="1:40" x14ac:dyDescent="0.45">
      <c r="A227" s="32">
        <v>28.405052777777776</v>
      </c>
      <c r="B227" s="33">
        <v>-80.658469444444449</v>
      </c>
      <c r="C227" s="20" t="s">
        <v>94</v>
      </c>
      <c r="D227" s="20" t="s">
        <v>92</v>
      </c>
      <c r="E227" s="21" t="s">
        <v>95</v>
      </c>
      <c r="F227" s="20" t="s">
        <v>36</v>
      </c>
      <c r="G227" s="21"/>
      <c r="H227" s="22"/>
      <c r="I227" s="45"/>
      <c r="J227" s="47"/>
      <c r="K227" s="22"/>
      <c r="L227" s="23">
        <v>700114</v>
      </c>
      <c r="M227" s="24">
        <v>0</v>
      </c>
      <c r="N227" s="25" t="s">
        <v>92</v>
      </c>
      <c r="O227" s="25" t="s">
        <v>1367</v>
      </c>
      <c r="P227" s="26" t="s">
        <v>2023</v>
      </c>
      <c r="Q227" s="20" t="s">
        <v>1488</v>
      </c>
      <c r="R227" s="21" t="s">
        <v>1622</v>
      </c>
      <c r="S227" s="26" t="s">
        <v>2026</v>
      </c>
      <c r="T227" s="21" t="s">
        <v>1741</v>
      </c>
      <c r="U227" s="27" t="s">
        <v>1968</v>
      </c>
      <c r="V227" s="20" t="s">
        <v>1745</v>
      </c>
      <c r="W227" s="26" t="s">
        <v>1971</v>
      </c>
      <c r="X227" s="27" t="s">
        <v>2255</v>
      </c>
      <c r="Y227" s="21" t="s">
        <v>1773</v>
      </c>
      <c r="Z227" s="21" t="s">
        <v>1774</v>
      </c>
      <c r="AA227" s="24" t="s">
        <v>1774</v>
      </c>
      <c r="AB227" s="21" t="s">
        <v>1754</v>
      </c>
      <c r="AC227" s="21" t="s">
        <v>1792</v>
      </c>
      <c r="AD227" s="23">
        <v>0</v>
      </c>
      <c r="AE227" s="21" t="s">
        <v>1867</v>
      </c>
      <c r="AF227" s="21" t="s">
        <v>1795</v>
      </c>
      <c r="AG227" s="23">
        <v>0</v>
      </c>
      <c r="AH227" s="25" t="s">
        <v>1906</v>
      </c>
      <c r="AI227" s="27" t="s">
        <v>1962</v>
      </c>
      <c r="AJ227" s="23">
        <v>1970</v>
      </c>
      <c r="AK227" s="21" t="s">
        <v>835</v>
      </c>
      <c r="AL227" s="21" t="s">
        <v>836</v>
      </c>
      <c r="AM227" s="37">
        <v>28.405059999999999</v>
      </c>
      <c r="AN227" s="38">
        <v>-80.658450000000002</v>
      </c>
    </row>
    <row r="228" spans="1:40" x14ac:dyDescent="0.45">
      <c r="A228" s="32">
        <v>30.438305555555555</v>
      </c>
      <c r="B228" s="33">
        <v>-81.660283333333339</v>
      </c>
      <c r="C228" s="20" t="s">
        <v>249</v>
      </c>
      <c r="D228" s="20" t="s">
        <v>250</v>
      </c>
      <c r="E228" s="21" t="s">
        <v>251</v>
      </c>
      <c r="F228" s="20" t="s">
        <v>36</v>
      </c>
      <c r="G228" s="21" t="s">
        <v>36</v>
      </c>
      <c r="H228" s="22"/>
      <c r="I228" s="45"/>
      <c r="J228" s="47"/>
      <c r="K228" s="22"/>
      <c r="L228" s="23">
        <v>724253</v>
      </c>
      <c r="M228" s="24">
        <v>0</v>
      </c>
      <c r="N228" s="25" t="s">
        <v>250</v>
      </c>
      <c r="O228" s="25" t="s">
        <v>250</v>
      </c>
      <c r="P228" s="26" t="s">
        <v>2170</v>
      </c>
      <c r="Q228" s="20" t="s">
        <v>1516</v>
      </c>
      <c r="R228" s="21" t="s">
        <v>1651</v>
      </c>
      <c r="S228" s="26" t="s">
        <v>2072</v>
      </c>
      <c r="T228" s="21" t="s">
        <v>1741</v>
      </c>
      <c r="U228" s="27" t="s">
        <v>1968</v>
      </c>
      <c r="V228" s="20" t="s">
        <v>1748</v>
      </c>
      <c r="W228" s="26" t="s">
        <v>1973</v>
      </c>
      <c r="X228" s="27" t="s">
        <v>2364</v>
      </c>
      <c r="Y228" s="21" t="s">
        <v>1773</v>
      </c>
      <c r="Z228" s="21" t="s">
        <v>1774</v>
      </c>
      <c r="AA228" s="24" t="s">
        <v>1961</v>
      </c>
      <c r="AB228" s="21" t="s">
        <v>1754</v>
      </c>
      <c r="AC228" s="21" t="s">
        <v>1799</v>
      </c>
      <c r="AD228" s="23">
        <v>0</v>
      </c>
      <c r="AE228" s="21" t="s">
        <v>1800</v>
      </c>
      <c r="AF228" s="21" t="s">
        <v>1795</v>
      </c>
      <c r="AG228" s="23">
        <v>0</v>
      </c>
      <c r="AH228" s="25" t="s">
        <v>1924</v>
      </c>
      <c r="AI228" s="27" t="s">
        <v>1964</v>
      </c>
      <c r="AJ228" s="23">
        <v>1968</v>
      </c>
      <c r="AK228" s="21" t="s">
        <v>938</v>
      </c>
      <c r="AL228" s="21" t="s">
        <v>939</v>
      </c>
      <c r="AM228" s="37">
        <v>30.438549999999999</v>
      </c>
      <c r="AN228" s="38">
        <v>-81.660219999999995</v>
      </c>
    </row>
    <row r="229" spans="1:40" x14ac:dyDescent="0.45">
      <c r="A229" s="32">
        <v>29.576994444444445</v>
      </c>
      <c r="B229" s="33">
        <v>-81.194583333333341</v>
      </c>
      <c r="C229" s="20" t="s">
        <v>491</v>
      </c>
      <c r="D229" s="20" t="s">
        <v>492</v>
      </c>
      <c r="E229" s="21" t="s">
        <v>493</v>
      </c>
      <c r="F229" s="20" t="s">
        <v>36</v>
      </c>
      <c r="G229" s="21" t="s">
        <v>36</v>
      </c>
      <c r="H229" s="22"/>
      <c r="I229" s="45"/>
      <c r="J229" s="47"/>
      <c r="K229" s="22"/>
      <c r="L229" s="23">
        <v>734061</v>
      </c>
      <c r="M229" s="24">
        <v>1</v>
      </c>
      <c r="N229" s="25" t="s">
        <v>492</v>
      </c>
      <c r="O229" s="25" t="s">
        <v>1433</v>
      </c>
      <c r="P229" s="26" t="s">
        <v>2184</v>
      </c>
      <c r="Q229" s="20" t="s">
        <v>1564</v>
      </c>
      <c r="R229" s="21" t="s">
        <v>1628</v>
      </c>
      <c r="S229" s="26" t="s">
        <v>2183</v>
      </c>
      <c r="T229" s="21" t="s">
        <v>1741</v>
      </c>
      <c r="U229" s="27" t="s">
        <v>1968</v>
      </c>
      <c r="V229" s="20" t="s">
        <v>1752</v>
      </c>
      <c r="W229" s="26" t="s">
        <v>1974</v>
      </c>
      <c r="X229" s="27" t="s">
        <v>2377</v>
      </c>
      <c r="Y229" s="21" t="s">
        <v>1773</v>
      </c>
      <c r="Z229" s="21" t="s">
        <v>1774</v>
      </c>
      <c r="AA229" s="24" t="s">
        <v>1961</v>
      </c>
      <c r="AB229" s="21" t="s">
        <v>1754</v>
      </c>
      <c r="AC229" s="21" t="s">
        <v>1804</v>
      </c>
      <c r="AD229" s="23">
        <v>66.900000000000006</v>
      </c>
      <c r="AE229" s="21" t="s">
        <v>1831</v>
      </c>
      <c r="AF229" s="21" t="s">
        <v>1795</v>
      </c>
      <c r="AG229" s="23">
        <v>18</v>
      </c>
      <c r="AH229" s="25" t="s">
        <v>1938</v>
      </c>
      <c r="AI229" s="27" t="s">
        <v>1964</v>
      </c>
      <c r="AJ229" s="23">
        <v>1975</v>
      </c>
      <c r="AK229" s="21" t="s">
        <v>1129</v>
      </c>
      <c r="AL229" s="21" t="s">
        <v>1130</v>
      </c>
      <c r="AM229" s="37">
        <v>29.57704</v>
      </c>
      <c r="AN229" s="38">
        <v>-81.194580000000002</v>
      </c>
    </row>
    <row r="230" spans="1:40" x14ac:dyDescent="0.45">
      <c r="A230" s="32">
        <v>30.257249999999999</v>
      </c>
      <c r="B230" s="33">
        <v>-81.42838888888889</v>
      </c>
      <c r="C230" s="20" t="s">
        <v>203</v>
      </c>
      <c r="D230" s="20" t="s">
        <v>204</v>
      </c>
      <c r="E230" s="21" t="s">
        <v>205</v>
      </c>
      <c r="F230" s="20" t="s">
        <v>36</v>
      </c>
      <c r="G230" s="21" t="s">
        <v>44</v>
      </c>
      <c r="H230" s="22"/>
      <c r="I230" s="45"/>
      <c r="J230" s="47"/>
      <c r="K230" s="22"/>
      <c r="L230" s="23">
        <v>720509</v>
      </c>
      <c r="M230" s="24">
        <v>1</v>
      </c>
      <c r="N230" s="25" t="s">
        <v>204</v>
      </c>
      <c r="O230" s="25" t="s">
        <v>1385</v>
      </c>
      <c r="P230" s="26" t="s">
        <v>2137</v>
      </c>
      <c r="Q230" s="20" t="s">
        <v>1507</v>
      </c>
      <c r="R230" s="21" t="s">
        <v>1663</v>
      </c>
      <c r="S230" s="26" t="s">
        <v>2004</v>
      </c>
      <c r="T230" s="21" t="s">
        <v>1741</v>
      </c>
      <c r="U230" s="27" t="s">
        <v>1968</v>
      </c>
      <c r="V230" s="20" t="s">
        <v>1748</v>
      </c>
      <c r="W230" s="26" t="s">
        <v>1973</v>
      </c>
      <c r="X230" s="27" t="s">
        <v>2331</v>
      </c>
      <c r="Y230" s="21" t="s">
        <v>1773</v>
      </c>
      <c r="Z230" s="21" t="s">
        <v>1774</v>
      </c>
      <c r="AA230" s="24" t="s">
        <v>1774</v>
      </c>
      <c r="AB230" s="21" t="s">
        <v>1754</v>
      </c>
      <c r="AC230" s="21" t="s">
        <v>1786</v>
      </c>
      <c r="AD230" s="23">
        <v>90.9</v>
      </c>
      <c r="AE230" s="21" t="s">
        <v>1804</v>
      </c>
      <c r="AF230" s="21" t="s">
        <v>1795</v>
      </c>
      <c r="AG230" s="23">
        <v>64.900000000000006</v>
      </c>
      <c r="AH230" s="25" t="s">
        <v>1919</v>
      </c>
      <c r="AI230" s="27" t="s">
        <v>1962</v>
      </c>
      <c r="AJ230" s="23">
        <v>1988</v>
      </c>
      <c r="AK230" s="21" t="s">
        <v>903</v>
      </c>
      <c r="AL230" s="21" t="s">
        <v>904</v>
      </c>
      <c r="AM230" s="37">
        <v>30.25722</v>
      </c>
      <c r="AN230" s="38">
        <v>-81.427779999999998</v>
      </c>
    </row>
    <row r="231" spans="1:40" x14ac:dyDescent="0.45">
      <c r="A231" s="32">
        <v>30.257447222222222</v>
      </c>
      <c r="B231" s="33">
        <v>-81.428327777777781</v>
      </c>
      <c r="C231" s="20" t="s">
        <v>206</v>
      </c>
      <c r="D231" s="20" t="s">
        <v>204</v>
      </c>
      <c r="E231" s="21" t="s">
        <v>205</v>
      </c>
      <c r="F231" s="20" t="s">
        <v>36</v>
      </c>
      <c r="G231" s="21" t="s">
        <v>46</v>
      </c>
      <c r="H231" s="22"/>
      <c r="I231" s="45"/>
      <c r="J231" s="47"/>
      <c r="K231" s="22"/>
      <c r="L231" s="23">
        <v>720442</v>
      </c>
      <c r="M231" s="24">
        <v>1</v>
      </c>
      <c r="N231" s="25" t="s">
        <v>204</v>
      </c>
      <c r="O231" s="25" t="s">
        <v>1385</v>
      </c>
      <c r="P231" s="26" t="s">
        <v>2136</v>
      </c>
      <c r="Q231" s="20" t="s">
        <v>1507</v>
      </c>
      <c r="R231" s="21" t="s">
        <v>1663</v>
      </c>
      <c r="S231" s="26" t="s">
        <v>2004</v>
      </c>
      <c r="T231" s="21" t="s">
        <v>1741</v>
      </c>
      <c r="U231" s="27" t="s">
        <v>1968</v>
      </c>
      <c r="V231" s="20" t="s">
        <v>1748</v>
      </c>
      <c r="W231" s="26" t="s">
        <v>1973</v>
      </c>
      <c r="X231" s="27" t="s">
        <v>2331</v>
      </c>
      <c r="Y231" s="21" t="s">
        <v>1773</v>
      </c>
      <c r="Z231" s="21" t="s">
        <v>1774</v>
      </c>
      <c r="AA231" s="24" t="s">
        <v>1774</v>
      </c>
      <c r="AB231" s="21" t="s">
        <v>1754</v>
      </c>
      <c r="AC231" s="21" t="s">
        <v>1786</v>
      </c>
      <c r="AD231" s="23">
        <v>90.9</v>
      </c>
      <c r="AE231" s="21" t="s">
        <v>1804</v>
      </c>
      <c r="AF231" s="21" t="s">
        <v>1795</v>
      </c>
      <c r="AG231" s="23">
        <v>64.900000000000006</v>
      </c>
      <c r="AH231" s="25" t="s">
        <v>1919</v>
      </c>
      <c r="AI231" s="27" t="s">
        <v>1962</v>
      </c>
      <c r="AJ231" s="23">
        <v>1979</v>
      </c>
      <c r="AK231" s="21" t="s">
        <v>905</v>
      </c>
      <c r="AL231" s="21" t="s">
        <v>906</v>
      </c>
      <c r="AM231" s="37">
        <v>30.257400000000001</v>
      </c>
      <c r="AN231" s="38">
        <v>-81.428399999999996</v>
      </c>
    </row>
    <row r="232" spans="1:40" x14ac:dyDescent="0.45">
      <c r="A232" s="32">
        <v>30.385224999999998</v>
      </c>
      <c r="B232" s="33">
        <v>-81.557161111111114</v>
      </c>
      <c r="C232" s="20" t="s">
        <v>336</v>
      </c>
      <c r="D232" s="20" t="s">
        <v>337</v>
      </c>
      <c r="E232" s="21" t="s">
        <v>338</v>
      </c>
      <c r="F232" s="20" t="s">
        <v>102</v>
      </c>
      <c r="G232" s="21" t="s">
        <v>36</v>
      </c>
      <c r="H232" s="22"/>
      <c r="I232" s="45"/>
      <c r="J232" s="47"/>
      <c r="K232" s="22"/>
      <c r="L232" s="23">
        <v>720518</v>
      </c>
      <c r="M232" s="24">
        <v>1</v>
      </c>
      <c r="N232" s="25" t="s">
        <v>337</v>
      </c>
      <c r="O232" s="25" t="s">
        <v>1406</v>
      </c>
      <c r="P232" s="26" t="s">
        <v>2146</v>
      </c>
      <c r="Q232" s="20" t="s">
        <v>1536</v>
      </c>
      <c r="R232" s="21" t="s">
        <v>1667</v>
      </c>
      <c r="S232" s="26" t="s">
        <v>2145</v>
      </c>
      <c r="T232" s="21" t="s">
        <v>1741</v>
      </c>
      <c r="U232" s="27" t="s">
        <v>1968</v>
      </c>
      <c r="V232" s="20" t="s">
        <v>1748</v>
      </c>
      <c r="W232" s="26" t="s">
        <v>1973</v>
      </c>
      <c r="X232" s="27" t="s">
        <v>2337</v>
      </c>
      <c r="Y232" s="21" t="s">
        <v>1773</v>
      </c>
      <c r="Z232" s="21" t="s">
        <v>1774</v>
      </c>
      <c r="AA232" s="24" t="s">
        <v>1774</v>
      </c>
      <c r="AB232" s="21" t="s">
        <v>1754</v>
      </c>
      <c r="AC232" s="21" t="s">
        <v>1848</v>
      </c>
      <c r="AD232" s="23">
        <v>1</v>
      </c>
      <c r="AE232" s="21" t="s">
        <v>1811</v>
      </c>
      <c r="AF232" s="21" t="s">
        <v>1795</v>
      </c>
      <c r="AG232" s="23">
        <v>0.9</v>
      </c>
      <c r="AH232" s="25" t="s">
        <v>1930</v>
      </c>
      <c r="AI232" s="27" t="s">
        <v>1962</v>
      </c>
      <c r="AJ232" s="23">
        <v>1989</v>
      </c>
      <c r="AK232" s="21" t="s">
        <v>1010</v>
      </c>
      <c r="AL232" s="21" t="s">
        <v>1011</v>
      </c>
      <c r="AM232" s="37">
        <v>30.38392</v>
      </c>
      <c r="AN232" s="38">
        <v>-81.556659999999994</v>
      </c>
    </row>
    <row r="233" spans="1:40" x14ac:dyDescent="0.45">
      <c r="A233" s="32">
        <v>30.385441666666665</v>
      </c>
      <c r="B233" s="33">
        <v>-81.55728055555555</v>
      </c>
      <c r="C233" s="20" t="s">
        <v>436</v>
      </c>
      <c r="D233" s="20" t="s">
        <v>337</v>
      </c>
      <c r="E233" s="21" t="s">
        <v>338</v>
      </c>
      <c r="F233" s="20" t="s">
        <v>87</v>
      </c>
      <c r="G233" s="21" t="s">
        <v>36</v>
      </c>
      <c r="H233" s="22"/>
      <c r="I233" s="45"/>
      <c r="J233" s="47"/>
      <c r="K233" s="22"/>
      <c r="L233" s="23">
        <v>720518</v>
      </c>
      <c r="M233" s="24">
        <v>1</v>
      </c>
      <c r="N233" s="25" t="s">
        <v>337</v>
      </c>
      <c r="O233" s="25" t="s">
        <v>1406</v>
      </c>
      <c r="P233" s="26" t="s">
        <v>2146</v>
      </c>
      <c r="Q233" s="20" t="s">
        <v>1496</v>
      </c>
      <c r="R233" s="21" t="s">
        <v>1667</v>
      </c>
      <c r="S233" s="26" t="s">
        <v>2145</v>
      </c>
      <c r="T233" s="21" t="s">
        <v>1741</v>
      </c>
      <c r="U233" s="27" t="s">
        <v>1968</v>
      </c>
      <c r="V233" s="20" t="s">
        <v>1748</v>
      </c>
      <c r="W233" s="26" t="s">
        <v>1973</v>
      </c>
      <c r="X233" s="27" t="s">
        <v>2337</v>
      </c>
      <c r="Y233" s="21" t="s">
        <v>1773</v>
      </c>
      <c r="Z233" s="21" t="s">
        <v>1774</v>
      </c>
      <c r="AA233" s="24" t="s">
        <v>1774</v>
      </c>
      <c r="AB233" s="21" t="s">
        <v>1754</v>
      </c>
      <c r="AC233" s="21" t="s">
        <v>1852</v>
      </c>
      <c r="AD233" s="23">
        <v>1</v>
      </c>
      <c r="AE233" s="21" t="s">
        <v>1883</v>
      </c>
      <c r="AF233" s="21" t="s">
        <v>1795</v>
      </c>
      <c r="AG233" s="23">
        <v>0.9</v>
      </c>
      <c r="AH233" s="25" t="s">
        <v>1935</v>
      </c>
      <c r="AI233" s="27" t="s">
        <v>1962</v>
      </c>
      <c r="AJ233" s="23">
        <v>1989</v>
      </c>
      <c r="AK233" s="21" t="s">
        <v>1083</v>
      </c>
      <c r="AL233" s="21" t="s">
        <v>1084</v>
      </c>
      <c r="AM233" s="37">
        <v>30.38392</v>
      </c>
      <c r="AN233" s="38">
        <v>-81.556659999999994</v>
      </c>
    </row>
    <row r="234" spans="1:40" x14ac:dyDescent="0.45">
      <c r="A234" s="32">
        <v>28.194355555555557</v>
      </c>
      <c r="B234" s="33">
        <v>-80.611880555555544</v>
      </c>
      <c r="C234" s="20" t="s">
        <v>60</v>
      </c>
      <c r="D234" s="20" t="s">
        <v>61</v>
      </c>
      <c r="E234" s="21" t="s">
        <v>62</v>
      </c>
      <c r="F234" s="20" t="s">
        <v>36</v>
      </c>
      <c r="G234" s="21" t="s">
        <v>36</v>
      </c>
      <c r="H234" s="22"/>
      <c r="I234" s="45"/>
      <c r="J234" s="47"/>
      <c r="K234" s="22"/>
      <c r="L234" s="23"/>
      <c r="M234" s="24">
        <v>1</v>
      </c>
      <c r="N234" s="25" t="s">
        <v>61</v>
      </c>
      <c r="O234" s="25" t="s">
        <v>61</v>
      </c>
      <c r="P234" s="26" t="s">
        <v>36</v>
      </c>
      <c r="Q234" s="20" t="s">
        <v>1487</v>
      </c>
      <c r="R234" s="21" t="s">
        <v>1613</v>
      </c>
      <c r="S234" s="26" t="s">
        <v>36</v>
      </c>
      <c r="T234" s="21" t="s">
        <v>1741</v>
      </c>
      <c r="U234" s="27" t="s">
        <v>36</v>
      </c>
      <c r="V234" s="20" t="s">
        <v>1745</v>
      </c>
      <c r="W234" s="26" t="s">
        <v>36</v>
      </c>
      <c r="X234" s="27" t="s">
        <v>36</v>
      </c>
      <c r="Y234" s="21" t="s">
        <v>1775</v>
      </c>
      <c r="Z234" s="21" t="s">
        <v>1774</v>
      </c>
      <c r="AA234" s="24" t="s">
        <v>36</v>
      </c>
      <c r="AB234" s="21" t="s">
        <v>1754</v>
      </c>
      <c r="AC234" s="21" t="s">
        <v>1787</v>
      </c>
      <c r="AD234" s="23" t="s">
        <v>36</v>
      </c>
      <c r="AE234" s="21" t="s">
        <v>1798</v>
      </c>
      <c r="AF234" s="21" t="s">
        <v>1795</v>
      </c>
      <c r="AG234" s="23" t="s">
        <v>36</v>
      </c>
      <c r="AH234" s="25" t="s">
        <v>1904</v>
      </c>
      <c r="AI234" s="27" t="s">
        <v>36</v>
      </c>
      <c r="AJ234" s="23" t="s">
        <v>36</v>
      </c>
      <c r="AK234" s="21" t="s">
        <v>810</v>
      </c>
      <c r="AL234" s="21" t="s">
        <v>1353</v>
      </c>
      <c r="AM234" s="37" t="s">
        <v>36</v>
      </c>
      <c r="AN234" s="38" t="s">
        <v>36</v>
      </c>
    </row>
    <row r="235" spans="1:40" x14ac:dyDescent="0.45">
      <c r="A235" s="32">
        <v>30.436666666666667</v>
      </c>
      <c r="B235" s="33">
        <v>-81.655555555555566</v>
      </c>
      <c r="C235" s="20" t="s">
        <v>245</v>
      </c>
      <c r="D235" s="20" t="s">
        <v>246</v>
      </c>
      <c r="E235" s="21" t="s">
        <v>247</v>
      </c>
      <c r="F235" s="20" t="s">
        <v>36</v>
      </c>
      <c r="G235" s="21" t="s">
        <v>30</v>
      </c>
      <c r="H235" s="22"/>
      <c r="I235" s="45"/>
      <c r="J235" s="47"/>
      <c r="K235" s="22"/>
      <c r="L235" s="23">
        <v>720338</v>
      </c>
      <c r="M235" s="24">
        <v>0</v>
      </c>
      <c r="N235" s="25" t="s">
        <v>246</v>
      </c>
      <c r="O235" s="25" t="s">
        <v>246</v>
      </c>
      <c r="P235" s="26" t="s">
        <v>2118</v>
      </c>
      <c r="Q235" s="20" t="s">
        <v>1516</v>
      </c>
      <c r="R235" s="21" t="s">
        <v>1640</v>
      </c>
      <c r="S235" s="26" t="s">
        <v>2003</v>
      </c>
      <c r="T235" s="21" t="s">
        <v>1741</v>
      </c>
      <c r="U235" s="27" t="s">
        <v>1968</v>
      </c>
      <c r="V235" s="20" t="s">
        <v>1748</v>
      </c>
      <c r="W235" s="26" t="s">
        <v>1973</v>
      </c>
      <c r="X235" s="27" t="s">
        <v>2323</v>
      </c>
      <c r="Y235" s="21" t="s">
        <v>1773</v>
      </c>
      <c r="Z235" s="21" t="s">
        <v>1774</v>
      </c>
      <c r="AA235" s="24" t="s">
        <v>1774</v>
      </c>
      <c r="AB235" s="21" t="s">
        <v>1754</v>
      </c>
      <c r="AC235" s="21" t="s">
        <v>1700</v>
      </c>
      <c r="AD235" s="23">
        <v>0</v>
      </c>
      <c r="AE235" s="21" t="s">
        <v>1830</v>
      </c>
      <c r="AF235" s="21" t="s">
        <v>1795</v>
      </c>
      <c r="AG235" s="23">
        <v>0</v>
      </c>
      <c r="AH235" s="25" t="s">
        <v>1900</v>
      </c>
      <c r="AI235" s="27" t="s">
        <v>1962</v>
      </c>
      <c r="AJ235" s="23">
        <v>1968</v>
      </c>
      <c r="AK235" s="21" t="s">
        <v>934</v>
      </c>
      <c r="AL235" s="21" t="s">
        <v>935</v>
      </c>
      <c r="AM235" s="37">
        <v>30.43666</v>
      </c>
      <c r="AN235" s="38">
        <v>-81.655559999999994</v>
      </c>
    </row>
    <row r="236" spans="1:40" x14ac:dyDescent="0.45">
      <c r="A236" s="32">
        <v>30.436700000000002</v>
      </c>
      <c r="B236" s="33">
        <v>-81.65580555555556</v>
      </c>
      <c r="C236" s="20" t="s">
        <v>248</v>
      </c>
      <c r="D236" s="20" t="s">
        <v>246</v>
      </c>
      <c r="E236" s="21" t="s">
        <v>247</v>
      </c>
      <c r="F236" s="20" t="s">
        <v>36</v>
      </c>
      <c r="G236" s="21" t="s">
        <v>32</v>
      </c>
      <c r="H236" s="22"/>
      <c r="I236" s="45"/>
      <c r="J236" s="47"/>
      <c r="K236" s="22"/>
      <c r="L236" s="23">
        <v>720230</v>
      </c>
      <c r="M236" s="24">
        <v>0</v>
      </c>
      <c r="N236" s="25" t="s">
        <v>246</v>
      </c>
      <c r="O236" s="25" t="s">
        <v>246</v>
      </c>
      <c r="P236" s="26" t="s">
        <v>2119</v>
      </c>
      <c r="Q236" s="20" t="s">
        <v>1516</v>
      </c>
      <c r="R236" s="21" t="s">
        <v>1640</v>
      </c>
      <c r="S236" s="26" t="s">
        <v>2003</v>
      </c>
      <c r="T236" s="21" t="s">
        <v>1741</v>
      </c>
      <c r="U236" s="27" t="s">
        <v>1968</v>
      </c>
      <c r="V236" s="20" t="s">
        <v>1748</v>
      </c>
      <c r="W236" s="26" t="s">
        <v>1973</v>
      </c>
      <c r="X236" s="27" t="s">
        <v>2318</v>
      </c>
      <c r="Y236" s="21" t="s">
        <v>1773</v>
      </c>
      <c r="Z236" s="21" t="s">
        <v>1774</v>
      </c>
      <c r="AA236" s="24" t="s">
        <v>1774</v>
      </c>
      <c r="AB236" s="21" t="s">
        <v>1754</v>
      </c>
      <c r="AC236" s="21" t="s">
        <v>1700</v>
      </c>
      <c r="AD236" s="23">
        <v>0</v>
      </c>
      <c r="AE236" s="21" t="s">
        <v>1830</v>
      </c>
      <c r="AF236" s="21" t="s">
        <v>1795</v>
      </c>
      <c r="AG236" s="23">
        <v>0</v>
      </c>
      <c r="AH236" s="25" t="s">
        <v>1900</v>
      </c>
      <c r="AI236" s="27" t="s">
        <v>1962</v>
      </c>
      <c r="AJ236" s="23">
        <v>1968</v>
      </c>
      <c r="AK236" s="21" t="s">
        <v>936</v>
      </c>
      <c r="AL236" s="21" t="s">
        <v>937</v>
      </c>
      <c r="AM236" s="37">
        <v>30.43676</v>
      </c>
      <c r="AN236" s="38">
        <v>-81.655810000000002</v>
      </c>
    </row>
    <row r="237" spans="1:40" x14ac:dyDescent="0.45">
      <c r="A237" s="32"/>
      <c r="B237" s="33"/>
      <c r="C237" s="20" t="s">
        <v>331</v>
      </c>
      <c r="D237" s="20" t="s">
        <v>157</v>
      </c>
      <c r="E237" s="21" t="s">
        <v>332</v>
      </c>
      <c r="F237" s="20" t="s">
        <v>36</v>
      </c>
      <c r="G237" s="21" t="s">
        <v>36</v>
      </c>
      <c r="H237" s="22" t="s">
        <v>113</v>
      </c>
      <c r="I237" s="45"/>
      <c r="J237" s="47"/>
      <c r="K237" s="22"/>
      <c r="L237" s="23"/>
      <c r="M237" s="24" t="s">
        <v>785</v>
      </c>
      <c r="N237" s="25" t="s">
        <v>157</v>
      </c>
      <c r="O237" s="25" t="s">
        <v>157</v>
      </c>
      <c r="P237" s="26" t="s">
        <v>36</v>
      </c>
      <c r="Q237" s="20" t="s">
        <v>1535</v>
      </c>
      <c r="R237" s="21" t="s">
        <v>1626</v>
      </c>
      <c r="S237" s="26" t="s">
        <v>36</v>
      </c>
      <c r="T237" s="21" t="s">
        <v>1741</v>
      </c>
      <c r="U237" s="27" t="s">
        <v>36</v>
      </c>
      <c r="V237" s="20" t="s">
        <v>1748</v>
      </c>
      <c r="W237" s="26" t="s">
        <v>36</v>
      </c>
      <c r="X237" s="27" t="s">
        <v>36</v>
      </c>
      <c r="Y237" s="21" t="s">
        <v>1773</v>
      </c>
      <c r="Z237" s="21" t="s">
        <v>1779</v>
      </c>
      <c r="AA237" s="24" t="s">
        <v>36</v>
      </c>
      <c r="AB237" s="21" t="s">
        <v>1754</v>
      </c>
      <c r="AC237" s="21" t="s">
        <v>1829</v>
      </c>
      <c r="AD237" s="23" t="s">
        <v>36</v>
      </c>
      <c r="AE237" s="21" t="s">
        <v>1795</v>
      </c>
      <c r="AF237" s="21" t="s">
        <v>1795</v>
      </c>
      <c r="AG237" s="23" t="s">
        <v>36</v>
      </c>
      <c r="AH237" s="25" t="s">
        <v>1921</v>
      </c>
      <c r="AI237" s="27" t="s">
        <v>36</v>
      </c>
      <c r="AJ237" s="23" t="s">
        <v>36</v>
      </c>
      <c r="AK237" s="21"/>
      <c r="AL237" s="21"/>
      <c r="AM237" s="37" t="s">
        <v>36</v>
      </c>
      <c r="AN237" s="38" t="s">
        <v>36</v>
      </c>
    </row>
    <row r="238" spans="1:40" x14ac:dyDescent="0.45">
      <c r="A238" s="32">
        <v>30.366288888888889</v>
      </c>
      <c r="B238" s="33">
        <v>-81.423038888888897</v>
      </c>
      <c r="C238" s="20" t="s">
        <v>389</v>
      </c>
      <c r="D238" s="20" t="s">
        <v>390</v>
      </c>
      <c r="E238" s="21" t="s">
        <v>391</v>
      </c>
      <c r="F238" s="20" t="s">
        <v>36</v>
      </c>
      <c r="G238" s="21" t="s">
        <v>44</v>
      </c>
      <c r="H238" s="22"/>
      <c r="I238" s="45"/>
      <c r="J238" s="47"/>
      <c r="K238" s="22"/>
      <c r="L238" s="23">
        <v>720681</v>
      </c>
      <c r="M238" s="24">
        <v>0</v>
      </c>
      <c r="N238" s="25" t="s">
        <v>390</v>
      </c>
      <c r="O238" s="25" t="s">
        <v>1417</v>
      </c>
      <c r="P238" s="26" t="s">
        <v>2156</v>
      </c>
      <c r="Q238" s="20" t="s">
        <v>1549</v>
      </c>
      <c r="R238" s="21" t="s">
        <v>1654</v>
      </c>
      <c r="S238" s="26" t="s">
        <v>2155</v>
      </c>
      <c r="T238" s="21" t="s">
        <v>1741</v>
      </c>
      <c r="U238" s="27" t="s">
        <v>1968</v>
      </c>
      <c r="V238" s="20" t="s">
        <v>1748</v>
      </c>
      <c r="W238" s="26" t="s">
        <v>1973</v>
      </c>
      <c r="X238" s="27" t="s">
        <v>2347</v>
      </c>
      <c r="Y238" s="21" t="s">
        <v>1773</v>
      </c>
      <c r="Z238" s="21" t="s">
        <v>1774</v>
      </c>
      <c r="AA238" s="24" t="s">
        <v>1961</v>
      </c>
      <c r="AB238" s="21" t="s">
        <v>1754</v>
      </c>
      <c r="AC238" s="21" t="s">
        <v>1849</v>
      </c>
      <c r="AD238" s="23">
        <v>0</v>
      </c>
      <c r="AE238" s="21" t="s">
        <v>1871</v>
      </c>
      <c r="AF238" s="21" t="s">
        <v>1795</v>
      </c>
      <c r="AG238" s="23">
        <v>0</v>
      </c>
      <c r="AH238" s="25" t="s">
        <v>1900</v>
      </c>
      <c r="AI238" s="27" t="s">
        <v>1962</v>
      </c>
      <c r="AJ238" s="23">
        <v>2001</v>
      </c>
      <c r="AK238" s="21" t="s">
        <v>1050</v>
      </c>
      <c r="AL238" s="21" t="s">
        <v>1051</v>
      </c>
      <c r="AM238" s="37">
        <v>30.36628</v>
      </c>
      <c r="AN238" s="38">
        <v>-81.423000000000002</v>
      </c>
    </row>
    <row r="239" spans="1:40" x14ac:dyDescent="0.45">
      <c r="A239" s="32">
        <v>30.366483333333335</v>
      </c>
      <c r="B239" s="33">
        <v>-81.423050000000003</v>
      </c>
      <c r="C239" s="20" t="s">
        <v>392</v>
      </c>
      <c r="D239" s="20" t="s">
        <v>390</v>
      </c>
      <c r="E239" s="21" t="s">
        <v>391</v>
      </c>
      <c r="F239" s="20" t="s">
        <v>36</v>
      </c>
      <c r="G239" s="21" t="s">
        <v>46</v>
      </c>
      <c r="H239" s="22"/>
      <c r="I239" s="45"/>
      <c r="J239" s="47"/>
      <c r="K239" s="22"/>
      <c r="L239" s="23">
        <v>720680</v>
      </c>
      <c r="M239" s="24">
        <v>0</v>
      </c>
      <c r="N239" s="25" t="s">
        <v>390</v>
      </c>
      <c r="O239" s="25" t="s">
        <v>1417</v>
      </c>
      <c r="P239" s="26" t="s">
        <v>2144</v>
      </c>
      <c r="Q239" s="20" t="s">
        <v>1549</v>
      </c>
      <c r="R239" s="21" t="s">
        <v>1654</v>
      </c>
      <c r="S239" s="26" t="s">
        <v>2155</v>
      </c>
      <c r="T239" s="21" t="s">
        <v>1741</v>
      </c>
      <c r="U239" s="27" t="s">
        <v>1968</v>
      </c>
      <c r="V239" s="20" t="s">
        <v>1748</v>
      </c>
      <c r="W239" s="26" t="s">
        <v>1973</v>
      </c>
      <c r="X239" s="27" t="s">
        <v>2347</v>
      </c>
      <c r="Y239" s="21" t="s">
        <v>1773</v>
      </c>
      <c r="Z239" s="21" t="s">
        <v>1774</v>
      </c>
      <c r="AA239" s="24" t="s">
        <v>1961</v>
      </c>
      <c r="AB239" s="21" t="s">
        <v>1754</v>
      </c>
      <c r="AC239" s="21" t="s">
        <v>1849</v>
      </c>
      <c r="AD239" s="23">
        <v>0</v>
      </c>
      <c r="AE239" s="21" t="s">
        <v>1871</v>
      </c>
      <c r="AF239" s="21" t="s">
        <v>1795</v>
      </c>
      <c r="AG239" s="23">
        <v>0</v>
      </c>
      <c r="AH239" s="25" t="s">
        <v>1900</v>
      </c>
      <c r="AI239" s="27" t="s">
        <v>1962</v>
      </c>
      <c r="AJ239" s="23">
        <v>2001</v>
      </c>
      <c r="AK239" s="21" t="s">
        <v>1052</v>
      </c>
      <c r="AL239" s="21" t="s">
        <v>1053</v>
      </c>
      <c r="AM239" s="37">
        <v>30.366479999999999</v>
      </c>
      <c r="AN239" s="38">
        <v>-81.423029999999997</v>
      </c>
    </row>
    <row r="240" spans="1:40" x14ac:dyDescent="0.45">
      <c r="A240" s="32">
        <v>30.629513888888891</v>
      </c>
      <c r="B240" s="33">
        <v>-81.571002777777778</v>
      </c>
      <c r="C240" s="20" t="s">
        <v>566</v>
      </c>
      <c r="D240" s="20" t="s">
        <v>567</v>
      </c>
      <c r="E240" s="21" t="s">
        <v>568</v>
      </c>
      <c r="F240" s="20" t="s">
        <v>36</v>
      </c>
      <c r="G240" s="21" t="s">
        <v>44</v>
      </c>
      <c r="H240" s="22"/>
      <c r="I240" s="45"/>
      <c r="J240" s="47"/>
      <c r="K240" s="22"/>
      <c r="L240" s="23">
        <v>740081</v>
      </c>
      <c r="M240" s="24">
        <v>1</v>
      </c>
      <c r="N240" s="25" t="s">
        <v>567</v>
      </c>
      <c r="O240" s="25" t="s">
        <v>1444</v>
      </c>
      <c r="P240" s="26" t="s">
        <v>36</v>
      </c>
      <c r="Q240" s="20" t="s">
        <v>1577</v>
      </c>
      <c r="R240" s="21" t="s">
        <v>1707</v>
      </c>
      <c r="S240" s="26" t="s">
        <v>36</v>
      </c>
      <c r="T240" s="21" t="s">
        <v>1741</v>
      </c>
      <c r="U240" s="27" t="s">
        <v>36</v>
      </c>
      <c r="V240" s="20" t="s">
        <v>1759</v>
      </c>
      <c r="W240" s="26" t="s">
        <v>36</v>
      </c>
      <c r="X240" s="27" t="s">
        <v>36</v>
      </c>
      <c r="Y240" s="21" t="s">
        <v>1773</v>
      </c>
      <c r="Z240" s="21" t="s">
        <v>1774</v>
      </c>
      <c r="AA240" s="24" t="s">
        <v>36</v>
      </c>
      <c r="AB240" s="21" t="s">
        <v>1754</v>
      </c>
      <c r="AC240" s="21" t="s">
        <v>1810</v>
      </c>
      <c r="AD240" s="23" t="s">
        <v>36</v>
      </c>
      <c r="AE240" s="21" t="s">
        <v>1867</v>
      </c>
      <c r="AF240" s="21" t="s">
        <v>1795</v>
      </c>
      <c r="AG240" s="23" t="s">
        <v>36</v>
      </c>
      <c r="AH240" s="25" t="s">
        <v>1900</v>
      </c>
      <c r="AI240" s="27" t="s">
        <v>36</v>
      </c>
      <c r="AJ240" s="23" t="s">
        <v>36</v>
      </c>
      <c r="AK240" s="21" t="s">
        <v>1180</v>
      </c>
      <c r="AL240" s="21" t="s">
        <v>1181</v>
      </c>
      <c r="AM240" s="37" t="s">
        <v>36</v>
      </c>
      <c r="AN240" s="38" t="s">
        <v>36</v>
      </c>
    </row>
    <row r="241" spans="1:40" x14ac:dyDescent="0.45">
      <c r="A241" s="32">
        <v>30.629744444444444</v>
      </c>
      <c r="B241" s="33">
        <v>-81.57098055555555</v>
      </c>
      <c r="C241" s="20" t="s">
        <v>569</v>
      </c>
      <c r="D241" s="20" t="s">
        <v>567</v>
      </c>
      <c r="E241" s="21" t="s">
        <v>568</v>
      </c>
      <c r="F241" s="20" t="s">
        <v>36</v>
      </c>
      <c r="G241" s="21" t="s">
        <v>46</v>
      </c>
      <c r="H241" s="22"/>
      <c r="I241" s="45"/>
      <c r="J241" s="47"/>
      <c r="K241" s="22"/>
      <c r="L241" s="23">
        <v>740082</v>
      </c>
      <c r="M241" s="24">
        <v>1</v>
      </c>
      <c r="N241" s="25" t="s">
        <v>567</v>
      </c>
      <c r="O241" s="25" t="s">
        <v>1444</v>
      </c>
      <c r="P241" s="26" t="s">
        <v>36</v>
      </c>
      <c r="Q241" s="20" t="s">
        <v>1577</v>
      </c>
      <c r="R241" s="21" t="s">
        <v>1707</v>
      </c>
      <c r="S241" s="26" t="s">
        <v>36</v>
      </c>
      <c r="T241" s="21" t="s">
        <v>1741</v>
      </c>
      <c r="U241" s="27" t="s">
        <v>36</v>
      </c>
      <c r="V241" s="20" t="s">
        <v>1759</v>
      </c>
      <c r="W241" s="26" t="s">
        <v>36</v>
      </c>
      <c r="X241" s="27" t="s">
        <v>36</v>
      </c>
      <c r="Y241" s="21" t="s">
        <v>1773</v>
      </c>
      <c r="Z241" s="21" t="s">
        <v>1774</v>
      </c>
      <c r="AA241" s="24" t="s">
        <v>36</v>
      </c>
      <c r="AB241" s="21" t="s">
        <v>1754</v>
      </c>
      <c r="AC241" s="21" t="s">
        <v>1810</v>
      </c>
      <c r="AD241" s="23" t="s">
        <v>36</v>
      </c>
      <c r="AE241" s="21" t="s">
        <v>1867</v>
      </c>
      <c r="AF241" s="21" t="s">
        <v>1795</v>
      </c>
      <c r="AG241" s="23" t="s">
        <v>36</v>
      </c>
      <c r="AH241" s="25" t="s">
        <v>1900</v>
      </c>
      <c r="AI241" s="27" t="s">
        <v>36</v>
      </c>
      <c r="AJ241" s="23" t="s">
        <v>36</v>
      </c>
      <c r="AK241" s="21" t="s">
        <v>1182</v>
      </c>
      <c r="AL241" s="21" t="s">
        <v>1183</v>
      </c>
      <c r="AM241" s="37" t="s">
        <v>36</v>
      </c>
      <c r="AN241" s="38" t="s">
        <v>36</v>
      </c>
    </row>
    <row r="242" spans="1:40" x14ac:dyDescent="0.45">
      <c r="A242" s="32">
        <v>30.618738888888888</v>
      </c>
      <c r="B242" s="33">
        <v>-81.502308333333332</v>
      </c>
      <c r="C242" s="20" t="s">
        <v>554</v>
      </c>
      <c r="D242" s="20" t="s">
        <v>555</v>
      </c>
      <c r="E242" s="21" t="s">
        <v>556</v>
      </c>
      <c r="F242" s="20" t="s">
        <v>36</v>
      </c>
      <c r="G242" s="21" t="s">
        <v>36</v>
      </c>
      <c r="H242" s="22"/>
      <c r="I242" s="45"/>
      <c r="J242" s="47"/>
      <c r="K242" s="22"/>
      <c r="L242" s="23"/>
      <c r="M242" s="24">
        <v>0</v>
      </c>
      <c r="N242" s="25" t="s">
        <v>555</v>
      </c>
      <c r="O242" s="25" t="s">
        <v>555</v>
      </c>
      <c r="P242" s="26" t="s">
        <v>36</v>
      </c>
      <c r="Q242" s="20" t="s">
        <v>1574</v>
      </c>
      <c r="R242" s="21" t="s">
        <v>1614</v>
      </c>
      <c r="S242" s="26" t="s">
        <v>36</v>
      </c>
      <c r="T242" s="21" t="s">
        <v>1741</v>
      </c>
      <c r="U242" s="27" t="s">
        <v>36</v>
      </c>
      <c r="V242" s="20" t="s">
        <v>1759</v>
      </c>
      <c r="W242" s="26" t="s">
        <v>36</v>
      </c>
      <c r="X242" s="27" t="s">
        <v>36</v>
      </c>
      <c r="Y242" s="21" t="s">
        <v>1773</v>
      </c>
      <c r="Z242" s="21" t="s">
        <v>1774</v>
      </c>
      <c r="AA242" s="24" t="s">
        <v>36</v>
      </c>
      <c r="AB242" s="21" t="s">
        <v>1754</v>
      </c>
      <c r="AC242" s="21" t="s">
        <v>1839</v>
      </c>
      <c r="AD242" s="23" t="s">
        <v>36</v>
      </c>
      <c r="AE242" s="21" t="s">
        <v>1871</v>
      </c>
      <c r="AF242" s="21" t="s">
        <v>1795</v>
      </c>
      <c r="AG242" s="23" t="s">
        <v>36</v>
      </c>
      <c r="AH242" s="25" t="s">
        <v>1900</v>
      </c>
      <c r="AI242" s="27" t="s">
        <v>36</v>
      </c>
      <c r="AJ242" s="23" t="s">
        <v>36</v>
      </c>
      <c r="AK242" s="21" t="s">
        <v>1174</v>
      </c>
      <c r="AL242" s="21" t="s">
        <v>1175</v>
      </c>
      <c r="AM242" s="37" t="s">
        <v>36</v>
      </c>
      <c r="AN242" s="38" t="s">
        <v>36</v>
      </c>
    </row>
    <row r="243" spans="1:40" x14ac:dyDescent="0.45">
      <c r="A243" s="32">
        <v>30.619524999999999</v>
      </c>
      <c r="B243" s="33">
        <v>-81.522558333333336</v>
      </c>
      <c r="C243" s="20" t="s">
        <v>560</v>
      </c>
      <c r="D243" s="20" t="s">
        <v>561</v>
      </c>
      <c r="E243" s="21" t="s">
        <v>562</v>
      </c>
      <c r="F243" s="20" t="s">
        <v>36</v>
      </c>
      <c r="G243" s="21" t="s">
        <v>36</v>
      </c>
      <c r="H243" s="22"/>
      <c r="I243" s="45"/>
      <c r="J243" s="47"/>
      <c r="K243" s="22"/>
      <c r="L243" s="23"/>
      <c r="M243" s="24">
        <v>0</v>
      </c>
      <c r="N243" s="25" t="s">
        <v>561</v>
      </c>
      <c r="O243" s="25" t="s">
        <v>1443</v>
      </c>
      <c r="P243" s="26" t="s">
        <v>36</v>
      </c>
      <c r="Q243" s="20" t="s">
        <v>1575</v>
      </c>
      <c r="R243" s="21" t="s">
        <v>1706</v>
      </c>
      <c r="S243" s="26" t="s">
        <v>36</v>
      </c>
      <c r="T243" s="21" t="s">
        <v>1741</v>
      </c>
      <c r="U243" s="27" t="s">
        <v>36</v>
      </c>
      <c r="V243" s="20" t="s">
        <v>1759</v>
      </c>
      <c r="W243" s="26" t="s">
        <v>36</v>
      </c>
      <c r="X243" s="27" t="s">
        <v>36</v>
      </c>
      <c r="Y243" s="21" t="s">
        <v>1773</v>
      </c>
      <c r="Z243" s="21" t="s">
        <v>1774</v>
      </c>
      <c r="AA243" s="24" t="s">
        <v>36</v>
      </c>
      <c r="AB243" s="21" t="s">
        <v>1754</v>
      </c>
      <c r="AC243" s="21" t="s">
        <v>1800</v>
      </c>
      <c r="AD243" s="23" t="s">
        <v>36</v>
      </c>
      <c r="AE243" s="21" t="s">
        <v>1871</v>
      </c>
      <c r="AF243" s="21" t="s">
        <v>1795</v>
      </c>
      <c r="AG243" s="23" t="s">
        <v>36</v>
      </c>
      <c r="AH243" s="25" t="s">
        <v>1900</v>
      </c>
      <c r="AI243" s="27" t="s">
        <v>36</v>
      </c>
      <c r="AJ243" s="23" t="s">
        <v>36</v>
      </c>
      <c r="AK243" s="21" t="s">
        <v>1178</v>
      </c>
      <c r="AL243" s="21" t="s">
        <v>1179</v>
      </c>
      <c r="AM243" s="37" t="s">
        <v>36</v>
      </c>
      <c r="AN243" s="38" t="s">
        <v>36</v>
      </c>
    </row>
    <row r="244" spans="1:40" x14ac:dyDescent="0.45">
      <c r="A244" s="32">
        <v>30.247244444444444</v>
      </c>
      <c r="B244" s="33">
        <v>-81.734222222222229</v>
      </c>
      <c r="C244" s="20" t="s">
        <v>274</v>
      </c>
      <c r="D244" s="20" t="s">
        <v>275</v>
      </c>
      <c r="E244" s="21" t="s">
        <v>276</v>
      </c>
      <c r="F244" s="20" t="s">
        <v>36</v>
      </c>
      <c r="G244" s="21" t="s">
        <v>36</v>
      </c>
      <c r="H244" s="22"/>
      <c r="I244" s="45"/>
      <c r="J244" s="47"/>
      <c r="K244" s="22"/>
      <c r="L244" s="23">
        <v>720425</v>
      </c>
      <c r="M244" s="24">
        <v>1</v>
      </c>
      <c r="N244" s="25" t="s">
        <v>275</v>
      </c>
      <c r="O244" s="25" t="s">
        <v>275</v>
      </c>
      <c r="P244" s="26" t="s">
        <v>2134</v>
      </c>
      <c r="Q244" s="20" t="s">
        <v>1521</v>
      </c>
      <c r="R244" s="21" t="s">
        <v>1651</v>
      </c>
      <c r="S244" s="26" t="s">
        <v>2133</v>
      </c>
      <c r="T244" s="21" t="s">
        <v>1741</v>
      </c>
      <c r="U244" s="27" t="s">
        <v>1968</v>
      </c>
      <c r="V244" s="20" t="s">
        <v>1748</v>
      </c>
      <c r="W244" s="26" t="s">
        <v>1973</v>
      </c>
      <c r="X244" s="27" t="s">
        <v>2328</v>
      </c>
      <c r="Y244" s="21" t="s">
        <v>1773</v>
      </c>
      <c r="Z244" s="21" t="s">
        <v>1774</v>
      </c>
      <c r="AA244" s="24" t="s">
        <v>1961</v>
      </c>
      <c r="AB244" s="21" t="s">
        <v>1754</v>
      </c>
      <c r="AC244" s="21" t="s">
        <v>1803</v>
      </c>
      <c r="AD244" s="23">
        <v>38.1</v>
      </c>
      <c r="AE244" s="21" t="s">
        <v>1867</v>
      </c>
      <c r="AF244" s="21" t="s">
        <v>1795</v>
      </c>
      <c r="AG244" s="23">
        <v>6.8</v>
      </c>
      <c r="AH244" s="25" t="s">
        <v>1900</v>
      </c>
      <c r="AI244" s="27" t="s">
        <v>1962</v>
      </c>
      <c r="AJ244" s="23">
        <v>1978</v>
      </c>
      <c r="AK244" s="21" t="s">
        <v>960</v>
      </c>
      <c r="AL244" s="21" t="s">
        <v>961</v>
      </c>
      <c r="AM244" s="37">
        <v>30.247440000000001</v>
      </c>
      <c r="AN244" s="38">
        <v>-81.734210000000004</v>
      </c>
    </row>
    <row r="245" spans="1:40" x14ac:dyDescent="0.45">
      <c r="A245" s="32">
        <v>30.055779999999999</v>
      </c>
      <c r="B245" s="33">
        <v>-81.667813888888887</v>
      </c>
      <c r="C245" s="20" t="s">
        <v>636</v>
      </c>
      <c r="D245" s="20" t="s">
        <v>283</v>
      </c>
      <c r="E245" s="21" t="s">
        <v>637</v>
      </c>
      <c r="F245" s="20" t="s">
        <v>36</v>
      </c>
      <c r="G245" s="21" t="s">
        <v>36</v>
      </c>
      <c r="H245" s="22"/>
      <c r="I245" s="45"/>
      <c r="J245" s="47"/>
      <c r="K245" s="22"/>
      <c r="L245" s="23">
        <v>780091</v>
      </c>
      <c r="M245" s="24">
        <v>0</v>
      </c>
      <c r="N245" s="25" t="s">
        <v>283</v>
      </c>
      <c r="O245" s="25" t="s">
        <v>283</v>
      </c>
      <c r="P245" s="26" t="s">
        <v>2084</v>
      </c>
      <c r="Q245" s="20" t="s">
        <v>1585</v>
      </c>
      <c r="R245" s="21" t="s">
        <v>1634</v>
      </c>
      <c r="S245" s="26" t="s">
        <v>2204</v>
      </c>
      <c r="T245" s="21" t="s">
        <v>1741</v>
      </c>
      <c r="U245" s="27" t="s">
        <v>1968</v>
      </c>
      <c r="V245" s="20" t="s">
        <v>1765</v>
      </c>
      <c r="W245" s="26" t="s">
        <v>1978</v>
      </c>
      <c r="X245" s="27" t="s">
        <v>2396</v>
      </c>
      <c r="Y245" s="21" t="s">
        <v>1773</v>
      </c>
      <c r="Z245" s="21" t="s">
        <v>1774</v>
      </c>
      <c r="AA245" s="24" t="s">
        <v>1774</v>
      </c>
      <c r="AB245" s="21" t="s">
        <v>1754</v>
      </c>
      <c r="AC245" s="21" t="s">
        <v>1831</v>
      </c>
      <c r="AD245" s="23">
        <v>0</v>
      </c>
      <c r="AE245" s="21" t="s">
        <v>1861</v>
      </c>
      <c r="AF245" s="21" t="s">
        <v>1795</v>
      </c>
      <c r="AG245" s="23">
        <v>0</v>
      </c>
      <c r="AH245" s="25" t="s">
        <v>1900</v>
      </c>
      <c r="AI245" s="27" t="s">
        <v>1962</v>
      </c>
      <c r="AJ245" s="23">
        <v>1979</v>
      </c>
      <c r="AK245" s="21" t="s">
        <v>2442</v>
      </c>
      <c r="AL245" s="21" t="s">
        <v>1236</v>
      </c>
      <c r="AM245" s="37">
        <v>30.055769999999999</v>
      </c>
      <c r="AN245" s="38">
        <v>-81.667810000000003</v>
      </c>
    </row>
    <row r="246" spans="1:40" x14ac:dyDescent="0.45">
      <c r="A246" s="32"/>
      <c r="B246" s="33"/>
      <c r="C246" s="20" t="s">
        <v>110</v>
      </c>
      <c r="D246" s="20" t="s">
        <v>111</v>
      </c>
      <c r="E246" s="21" t="s">
        <v>112</v>
      </c>
      <c r="F246" s="20" t="s">
        <v>36</v>
      </c>
      <c r="G246" s="21" t="s">
        <v>36</v>
      </c>
      <c r="H246" s="22" t="s">
        <v>113</v>
      </c>
      <c r="I246" s="45"/>
      <c r="J246" s="47"/>
      <c r="K246" s="22"/>
      <c r="L246" s="23"/>
      <c r="M246" s="24" t="s">
        <v>785</v>
      </c>
      <c r="N246" s="25" t="s">
        <v>111</v>
      </c>
      <c r="O246" s="25" t="s">
        <v>111</v>
      </c>
      <c r="P246" s="26" t="s">
        <v>36</v>
      </c>
      <c r="Q246" s="20" t="s">
        <v>1491</v>
      </c>
      <c r="R246" s="21" t="s">
        <v>1627</v>
      </c>
      <c r="S246" s="26" t="s">
        <v>36</v>
      </c>
      <c r="T246" s="21" t="s">
        <v>1741</v>
      </c>
      <c r="U246" s="27" t="s">
        <v>36</v>
      </c>
      <c r="V246" s="20" t="s">
        <v>1745</v>
      </c>
      <c r="W246" s="26" t="s">
        <v>36</v>
      </c>
      <c r="X246" s="27" t="s">
        <v>36</v>
      </c>
      <c r="Y246" s="21" t="s">
        <v>1773</v>
      </c>
      <c r="Z246" s="21" t="s">
        <v>1774</v>
      </c>
      <c r="AA246" s="24" t="s">
        <v>36</v>
      </c>
      <c r="AB246" s="21" t="s">
        <v>1754</v>
      </c>
      <c r="AC246" s="21" t="s">
        <v>1795</v>
      </c>
      <c r="AD246" s="23" t="s">
        <v>36</v>
      </c>
      <c r="AE246" s="21" t="s">
        <v>1795</v>
      </c>
      <c r="AF246" s="21" t="s">
        <v>1795</v>
      </c>
      <c r="AG246" s="23" t="s">
        <v>36</v>
      </c>
      <c r="AH246" s="25" t="s">
        <v>1907</v>
      </c>
      <c r="AI246" s="27" t="s">
        <v>36</v>
      </c>
      <c r="AJ246" s="23" t="s">
        <v>36</v>
      </c>
      <c r="AK246" s="21"/>
      <c r="AL246" s="21"/>
      <c r="AM246" s="37" t="s">
        <v>36</v>
      </c>
      <c r="AN246" s="38" t="s">
        <v>36</v>
      </c>
    </row>
    <row r="247" spans="1:40" x14ac:dyDescent="0.45">
      <c r="A247" s="32"/>
      <c r="B247" s="33"/>
      <c r="C247" s="20" t="s">
        <v>695</v>
      </c>
      <c r="D247" s="20" t="s">
        <v>696</v>
      </c>
      <c r="E247" s="21" t="s">
        <v>697</v>
      </c>
      <c r="F247" s="20" t="s">
        <v>29</v>
      </c>
      <c r="G247" s="21" t="s">
        <v>36</v>
      </c>
      <c r="H247" s="22" t="s">
        <v>139</v>
      </c>
      <c r="I247" s="45"/>
      <c r="J247" s="47"/>
      <c r="K247" s="22"/>
      <c r="L247" s="23"/>
      <c r="M247" s="24" t="s">
        <v>785</v>
      </c>
      <c r="N247" s="25" t="s">
        <v>696</v>
      </c>
      <c r="O247" s="25" t="s">
        <v>1469</v>
      </c>
      <c r="P247" s="26" t="s">
        <v>36</v>
      </c>
      <c r="Q247" s="20" t="s">
        <v>1594</v>
      </c>
      <c r="R247" s="21" t="s">
        <v>1728</v>
      </c>
      <c r="S247" s="26" t="s">
        <v>36</v>
      </c>
      <c r="T247" s="21" t="s">
        <v>1741</v>
      </c>
      <c r="U247" s="27" t="s">
        <v>36</v>
      </c>
      <c r="V247" s="20" t="s">
        <v>1769</v>
      </c>
      <c r="W247" s="26" t="s">
        <v>36</v>
      </c>
      <c r="X247" s="27" t="s">
        <v>36</v>
      </c>
      <c r="Y247" s="21" t="s">
        <v>1773</v>
      </c>
      <c r="Z247" s="21" t="s">
        <v>1779</v>
      </c>
      <c r="AA247" s="24" t="s">
        <v>36</v>
      </c>
      <c r="AB247" s="21" t="s">
        <v>1754</v>
      </c>
      <c r="AC247" s="21" t="s">
        <v>1841</v>
      </c>
      <c r="AD247" s="23" t="s">
        <v>36</v>
      </c>
      <c r="AE247" s="21" t="s">
        <v>1874</v>
      </c>
      <c r="AF247" s="21" t="s">
        <v>1795</v>
      </c>
      <c r="AG247" s="23" t="s">
        <v>36</v>
      </c>
      <c r="AH247" s="25" t="s">
        <v>1954</v>
      </c>
      <c r="AI247" s="27" t="s">
        <v>36</v>
      </c>
      <c r="AJ247" s="23" t="s">
        <v>36</v>
      </c>
      <c r="AK247" s="21"/>
      <c r="AL247" s="21"/>
      <c r="AM247" s="37" t="s">
        <v>36</v>
      </c>
      <c r="AN247" s="38" t="s">
        <v>36</v>
      </c>
    </row>
    <row r="248" spans="1:40" x14ac:dyDescent="0.45">
      <c r="A248" s="32">
        <v>29.871516666666668</v>
      </c>
      <c r="B248" s="33">
        <v>-81.54731944444444</v>
      </c>
      <c r="C248" s="20" t="s">
        <v>665</v>
      </c>
      <c r="D248" s="20" t="s">
        <v>283</v>
      </c>
      <c r="E248" s="21" t="s">
        <v>666</v>
      </c>
      <c r="F248" s="20" t="s">
        <v>36</v>
      </c>
      <c r="G248" s="21" t="s">
        <v>36</v>
      </c>
      <c r="H248" s="22"/>
      <c r="I248" s="45"/>
      <c r="J248" s="47"/>
      <c r="K248" s="22"/>
      <c r="L248" s="23">
        <v>784043</v>
      </c>
      <c r="M248" s="24">
        <v>0</v>
      </c>
      <c r="N248" s="25" t="s">
        <v>283</v>
      </c>
      <c r="O248" s="25" t="s">
        <v>283</v>
      </c>
      <c r="P248" s="26" t="s">
        <v>2211</v>
      </c>
      <c r="Q248" s="20" t="s">
        <v>1592</v>
      </c>
      <c r="R248" s="21" t="s">
        <v>1640</v>
      </c>
      <c r="S248" s="26" t="s">
        <v>2213</v>
      </c>
      <c r="T248" s="21" t="s">
        <v>1741</v>
      </c>
      <c r="U248" s="27" t="s">
        <v>1968</v>
      </c>
      <c r="V248" s="20" t="s">
        <v>1765</v>
      </c>
      <c r="W248" s="26" t="s">
        <v>1978</v>
      </c>
      <c r="X248" s="27" t="s">
        <v>2405</v>
      </c>
      <c r="Y248" s="21" t="s">
        <v>1773</v>
      </c>
      <c r="Z248" s="21" t="s">
        <v>1774</v>
      </c>
      <c r="AA248" s="24" t="s">
        <v>1774</v>
      </c>
      <c r="AB248" s="21" t="s">
        <v>1754</v>
      </c>
      <c r="AC248" s="21" t="s">
        <v>1819</v>
      </c>
      <c r="AD248" s="23">
        <v>0</v>
      </c>
      <c r="AE248" s="21" t="s">
        <v>1861</v>
      </c>
      <c r="AF248" s="21" t="s">
        <v>1795</v>
      </c>
      <c r="AG248" s="23">
        <v>0</v>
      </c>
      <c r="AH248" s="25" t="s">
        <v>1903</v>
      </c>
      <c r="AI248" s="27" t="s">
        <v>1963</v>
      </c>
      <c r="AJ248" s="23">
        <v>1979</v>
      </c>
      <c r="AK248" s="21" t="s">
        <v>1261</v>
      </c>
      <c r="AL248" s="21" t="s">
        <v>1262</v>
      </c>
      <c r="AM248" s="37">
        <v>29.871559999999999</v>
      </c>
      <c r="AN248" s="38">
        <v>-81.547359999999998</v>
      </c>
    </row>
    <row r="249" spans="1:40" x14ac:dyDescent="0.45">
      <c r="A249" s="32">
        <v>30.640763888888888</v>
      </c>
      <c r="B249" s="33">
        <v>-81.575599999999994</v>
      </c>
      <c r="C249" s="20" t="s">
        <v>570</v>
      </c>
      <c r="D249" s="20" t="s">
        <v>571</v>
      </c>
      <c r="E249" s="21" t="s">
        <v>572</v>
      </c>
      <c r="F249" s="20" t="s">
        <v>36</v>
      </c>
      <c r="G249" s="21" t="s">
        <v>36</v>
      </c>
      <c r="H249" s="22"/>
      <c r="I249" s="45"/>
      <c r="J249" s="47"/>
      <c r="K249" s="22"/>
      <c r="L249" s="23"/>
      <c r="M249" s="24">
        <v>0</v>
      </c>
      <c r="N249" s="25" t="s">
        <v>571</v>
      </c>
      <c r="O249" s="25" t="s">
        <v>571</v>
      </c>
      <c r="P249" s="26" t="s">
        <v>36</v>
      </c>
      <c r="Q249" s="20" t="s">
        <v>1577</v>
      </c>
      <c r="R249" s="21" t="s">
        <v>1708</v>
      </c>
      <c r="S249" s="26" t="s">
        <v>36</v>
      </c>
      <c r="T249" s="21" t="s">
        <v>1741</v>
      </c>
      <c r="U249" s="27" t="s">
        <v>36</v>
      </c>
      <c r="V249" s="20" t="s">
        <v>1759</v>
      </c>
      <c r="W249" s="26" t="s">
        <v>36</v>
      </c>
      <c r="X249" s="27" t="s">
        <v>36</v>
      </c>
      <c r="Y249" s="21" t="s">
        <v>1773</v>
      </c>
      <c r="Z249" s="21" t="s">
        <v>1776</v>
      </c>
      <c r="AA249" s="24" t="s">
        <v>36</v>
      </c>
      <c r="AB249" s="21" t="s">
        <v>1754</v>
      </c>
      <c r="AC249" s="21" t="s">
        <v>1798</v>
      </c>
      <c r="AD249" s="23" t="s">
        <v>36</v>
      </c>
      <c r="AE249" s="21" t="s">
        <v>1800</v>
      </c>
      <c r="AF249" s="21" t="s">
        <v>1795</v>
      </c>
      <c r="AG249" s="23" t="s">
        <v>36</v>
      </c>
      <c r="AH249" s="25" t="s">
        <v>1913</v>
      </c>
      <c r="AI249" s="27" t="s">
        <v>36</v>
      </c>
      <c r="AJ249" s="23" t="s">
        <v>36</v>
      </c>
      <c r="AK249" s="21" t="s">
        <v>1184</v>
      </c>
      <c r="AL249" s="21" t="s">
        <v>1185</v>
      </c>
      <c r="AM249" s="37" t="s">
        <v>36</v>
      </c>
      <c r="AN249" s="38" t="s">
        <v>36</v>
      </c>
    </row>
    <row r="250" spans="1:40" x14ac:dyDescent="0.45">
      <c r="A250" s="32">
        <v>30.622736111111113</v>
      </c>
      <c r="B250" s="33">
        <v>-81.523366666666661</v>
      </c>
      <c r="C250" s="20" t="s">
        <v>557</v>
      </c>
      <c r="D250" s="20" t="s">
        <v>558</v>
      </c>
      <c r="E250" s="21" t="s">
        <v>559</v>
      </c>
      <c r="F250" s="20" t="s">
        <v>36</v>
      </c>
      <c r="G250" s="21" t="s">
        <v>36</v>
      </c>
      <c r="H250" s="22"/>
      <c r="I250" s="45"/>
      <c r="J250" s="47"/>
      <c r="K250" s="22"/>
      <c r="L250" s="23"/>
      <c r="M250" s="24">
        <v>0</v>
      </c>
      <c r="N250" s="25" t="s">
        <v>558</v>
      </c>
      <c r="O250" s="25" t="s">
        <v>156</v>
      </c>
      <c r="P250" s="26" t="s">
        <v>36</v>
      </c>
      <c r="Q250" s="20" t="s">
        <v>1575</v>
      </c>
      <c r="R250" s="21" t="s">
        <v>1655</v>
      </c>
      <c r="S250" s="26" t="s">
        <v>36</v>
      </c>
      <c r="T250" s="21" t="s">
        <v>1741</v>
      </c>
      <c r="U250" s="27" t="s">
        <v>36</v>
      </c>
      <c r="V250" s="20" t="s">
        <v>1759</v>
      </c>
      <c r="W250" s="26" t="s">
        <v>36</v>
      </c>
      <c r="X250" s="27" t="s">
        <v>36</v>
      </c>
      <c r="Y250" s="21" t="s">
        <v>1773</v>
      </c>
      <c r="Z250" s="21" t="s">
        <v>1776</v>
      </c>
      <c r="AA250" s="24" t="s">
        <v>36</v>
      </c>
      <c r="AB250" s="21" t="s">
        <v>1754</v>
      </c>
      <c r="AC250" s="21" t="s">
        <v>1800</v>
      </c>
      <c r="AD250" s="23" t="s">
        <v>36</v>
      </c>
      <c r="AE250" s="21" t="s">
        <v>719</v>
      </c>
      <c r="AF250" s="21" t="s">
        <v>1795</v>
      </c>
      <c r="AG250" s="23" t="s">
        <v>36</v>
      </c>
      <c r="AH250" s="25" t="s">
        <v>1913</v>
      </c>
      <c r="AI250" s="27" t="s">
        <v>36</v>
      </c>
      <c r="AJ250" s="23" t="s">
        <v>36</v>
      </c>
      <c r="AK250" s="21" t="s">
        <v>1176</v>
      </c>
      <c r="AL250" s="21" t="s">
        <v>1177</v>
      </c>
      <c r="AM250" s="37" t="s">
        <v>36</v>
      </c>
      <c r="AN250" s="38" t="s">
        <v>36</v>
      </c>
    </row>
    <row r="251" spans="1:40" x14ac:dyDescent="0.45">
      <c r="A251" s="32">
        <v>30.43685</v>
      </c>
      <c r="B251" s="33">
        <v>-81.584255555555558</v>
      </c>
      <c r="C251" s="20" t="s">
        <v>268</v>
      </c>
      <c r="D251" s="20" t="s">
        <v>269</v>
      </c>
      <c r="E251" s="21" t="s">
        <v>270</v>
      </c>
      <c r="F251" s="20" t="s">
        <v>29</v>
      </c>
      <c r="G251" s="21" t="s">
        <v>30</v>
      </c>
      <c r="H251" s="22"/>
      <c r="I251" s="45"/>
      <c r="J251" s="47"/>
      <c r="K251" s="22"/>
      <c r="L251" s="23">
        <v>720474</v>
      </c>
      <c r="M251" s="24">
        <v>1</v>
      </c>
      <c r="N251" s="25" t="s">
        <v>269</v>
      </c>
      <c r="O251" s="25" t="s">
        <v>269</v>
      </c>
      <c r="P251" s="26" t="s">
        <v>2120</v>
      </c>
      <c r="Q251" s="20" t="s">
        <v>1520</v>
      </c>
      <c r="R251" s="21" t="s">
        <v>1654</v>
      </c>
      <c r="S251" s="26" t="s">
        <v>2138</v>
      </c>
      <c r="T251" s="21" t="s">
        <v>1741</v>
      </c>
      <c r="U251" s="27" t="s">
        <v>1968</v>
      </c>
      <c r="V251" s="20" t="s">
        <v>1748</v>
      </c>
      <c r="W251" s="26" t="s">
        <v>1973</v>
      </c>
      <c r="X251" s="27" t="s">
        <v>2333</v>
      </c>
      <c r="Y251" s="21" t="s">
        <v>1773</v>
      </c>
      <c r="Z251" s="21" t="s">
        <v>1774</v>
      </c>
      <c r="AA251" s="24" t="s">
        <v>1774</v>
      </c>
      <c r="AB251" s="21" t="s">
        <v>1754</v>
      </c>
      <c r="AC251" s="21" t="s">
        <v>1845</v>
      </c>
      <c r="AD251" s="23">
        <v>83.3</v>
      </c>
      <c r="AE251" s="21" t="s">
        <v>1879</v>
      </c>
      <c r="AF251" s="21" t="s">
        <v>1795</v>
      </c>
      <c r="AG251" s="23">
        <v>23.6</v>
      </c>
      <c r="AH251" s="25" t="s">
        <v>1900</v>
      </c>
      <c r="AI251" s="27" t="s">
        <v>1962</v>
      </c>
      <c r="AJ251" s="23">
        <v>1984</v>
      </c>
      <c r="AK251" s="21" t="s">
        <v>954</v>
      </c>
      <c r="AL251" s="21" t="s">
        <v>955</v>
      </c>
      <c r="AM251" s="37">
        <v>30.43817</v>
      </c>
      <c r="AN251" s="38">
        <v>-81.585980000000006</v>
      </c>
    </row>
    <row r="252" spans="1:40" x14ac:dyDescent="0.45">
      <c r="A252" s="32">
        <v>30.436677777777778</v>
      </c>
      <c r="B252" s="33">
        <v>-81.584474999999998</v>
      </c>
      <c r="C252" s="20" t="s">
        <v>271</v>
      </c>
      <c r="D252" s="20" t="s">
        <v>269</v>
      </c>
      <c r="E252" s="21" t="s">
        <v>270</v>
      </c>
      <c r="F252" s="20" t="s">
        <v>29</v>
      </c>
      <c r="G252" s="21" t="s">
        <v>32</v>
      </c>
      <c r="H252" s="22"/>
      <c r="I252" s="45"/>
      <c r="J252" s="47"/>
      <c r="K252" s="22"/>
      <c r="L252" s="23">
        <v>720473</v>
      </c>
      <c r="M252" s="24">
        <v>1</v>
      </c>
      <c r="N252" s="25" t="s">
        <v>269</v>
      </c>
      <c r="O252" s="25" t="s">
        <v>269</v>
      </c>
      <c r="P252" s="26" t="s">
        <v>2122</v>
      </c>
      <c r="Q252" s="20" t="s">
        <v>1520</v>
      </c>
      <c r="R252" s="21" t="s">
        <v>1654</v>
      </c>
      <c r="S252" s="26" t="s">
        <v>2138</v>
      </c>
      <c r="T252" s="21" t="s">
        <v>1741</v>
      </c>
      <c r="U252" s="27" t="s">
        <v>1968</v>
      </c>
      <c r="V252" s="20" t="s">
        <v>1748</v>
      </c>
      <c r="W252" s="26" t="s">
        <v>1973</v>
      </c>
      <c r="X252" s="27" t="s">
        <v>2332</v>
      </c>
      <c r="Y252" s="21" t="s">
        <v>1773</v>
      </c>
      <c r="Z252" s="21" t="s">
        <v>1774</v>
      </c>
      <c r="AA252" s="24" t="s">
        <v>1774</v>
      </c>
      <c r="AB252" s="21" t="s">
        <v>1754</v>
      </c>
      <c r="AC252" s="21" t="s">
        <v>1845</v>
      </c>
      <c r="AD252" s="23">
        <v>83.3</v>
      </c>
      <c r="AE252" s="21" t="s">
        <v>1879</v>
      </c>
      <c r="AF252" s="21" t="s">
        <v>1795</v>
      </c>
      <c r="AG252" s="23">
        <v>23.6</v>
      </c>
      <c r="AH252" s="25" t="s">
        <v>1900</v>
      </c>
      <c r="AI252" s="27" t="s">
        <v>1962</v>
      </c>
      <c r="AJ252" s="23">
        <v>1994</v>
      </c>
      <c r="AK252" s="21" t="s">
        <v>956</v>
      </c>
      <c r="AL252" s="21" t="s">
        <v>957</v>
      </c>
      <c r="AM252" s="37">
        <v>30.438330000000001</v>
      </c>
      <c r="AN252" s="38">
        <v>-81.586669999999998</v>
      </c>
    </row>
    <row r="253" spans="1:40" x14ac:dyDescent="0.45">
      <c r="A253" s="32">
        <v>30.140355555555555</v>
      </c>
      <c r="B253" s="33">
        <v>-81.62147777777777</v>
      </c>
      <c r="C253" s="20" t="s">
        <v>262</v>
      </c>
      <c r="D253" s="20" t="s">
        <v>263</v>
      </c>
      <c r="E253" s="21" t="s">
        <v>264</v>
      </c>
      <c r="F253" s="20" t="s">
        <v>36</v>
      </c>
      <c r="G253" s="21" t="s">
        <v>36</v>
      </c>
      <c r="H253" s="22"/>
      <c r="I253" s="45"/>
      <c r="J253" s="47"/>
      <c r="K253" s="22"/>
      <c r="L253" s="23">
        <v>720498</v>
      </c>
      <c r="M253" s="24">
        <v>0</v>
      </c>
      <c r="N253" s="25" t="s">
        <v>263</v>
      </c>
      <c r="O253" s="25" t="s">
        <v>263</v>
      </c>
      <c r="P253" s="26" t="s">
        <v>2141</v>
      </c>
      <c r="Q253" s="20" t="s">
        <v>1519</v>
      </c>
      <c r="R253" s="21" t="s">
        <v>1638</v>
      </c>
      <c r="S253" s="26" t="s">
        <v>2140</v>
      </c>
      <c r="T253" s="21" t="s">
        <v>1741</v>
      </c>
      <c r="U253" s="27" t="s">
        <v>1968</v>
      </c>
      <c r="V253" s="20" t="s">
        <v>1748</v>
      </c>
      <c r="W253" s="26" t="s">
        <v>1973</v>
      </c>
      <c r="X253" s="27" t="s">
        <v>2334</v>
      </c>
      <c r="Y253" s="21" t="s">
        <v>1773</v>
      </c>
      <c r="Z253" s="21" t="s">
        <v>1774</v>
      </c>
      <c r="AA253" s="24" t="s">
        <v>1774</v>
      </c>
      <c r="AB253" s="21" t="s">
        <v>1754</v>
      </c>
      <c r="AC253" s="21" t="s">
        <v>1819</v>
      </c>
      <c r="AD253" s="23">
        <v>0</v>
      </c>
      <c r="AE253" s="21" t="s">
        <v>1867</v>
      </c>
      <c r="AF253" s="21" t="s">
        <v>1795</v>
      </c>
      <c r="AG253" s="23">
        <v>0</v>
      </c>
      <c r="AH253" s="25" t="s">
        <v>1900</v>
      </c>
      <c r="AI253" s="27" t="s">
        <v>1964</v>
      </c>
      <c r="AJ253" s="23">
        <v>1958</v>
      </c>
      <c r="AK253" s="21" t="s">
        <v>948</v>
      </c>
      <c r="AL253" s="21" t="s">
        <v>949</v>
      </c>
      <c r="AM253" s="37">
        <v>30.14039</v>
      </c>
      <c r="AN253" s="38">
        <v>-81.620699999999999</v>
      </c>
    </row>
    <row r="254" spans="1:40" x14ac:dyDescent="0.45">
      <c r="A254" s="32">
        <v>27.200122222222223</v>
      </c>
      <c r="B254" s="33">
        <v>-80.221513888888893</v>
      </c>
      <c r="C254" s="20" t="s">
        <v>130</v>
      </c>
      <c r="D254" s="20" t="s">
        <v>131</v>
      </c>
      <c r="E254" s="21" t="s">
        <v>132</v>
      </c>
      <c r="F254" s="20" t="s">
        <v>36</v>
      </c>
      <c r="G254" s="21" t="s">
        <v>36</v>
      </c>
      <c r="H254" s="22"/>
      <c r="I254" s="45"/>
      <c r="J254" s="47"/>
      <c r="K254" s="22"/>
      <c r="L254" s="23"/>
      <c r="M254" s="24">
        <v>0</v>
      </c>
      <c r="N254" s="25" t="s">
        <v>131</v>
      </c>
      <c r="O254" s="25" t="s">
        <v>131</v>
      </c>
      <c r="P254" s="26" t="s">
        <v>36</v>
      </c>
      <c r="Q254" s="20" t="s">
        <v>1495</v>
      </c>
      <c r="R254" s="21" t="s">
        <v>1627</v>
      </c>
      <c r="S254" s="26" t="s">
        <v>36</v>
      </c>
      <c r="T254" s="21" t="s">
        <v>1741</v>
      </c>
      <c r="U254" s="27" t="s">
        <v>36</v>
      </c>
      <c r="V254" s="20" t="s">
        <v>1745</v>
      </c>
      <c r="W254" s="26" t="s">
        <v>36</v>
      </c>
      <c r="X254" s="27" t="s">
        <v>36</v>
      </c>
      <c r="Y254" s="21" t="s">
        <v>1773</v>
      </c>
      <c r="Z254" s="21" t="s">
        <v>1774</v>
      </c>
      <c r="AA254" s="24" t="s">
        <v>36</v>
      </c>
      <c r="AB254" s="21" t="s">
        <v>1754</v>
      </c>
      <c r="AC254" s="21" t="s">
        <v>1800</v>
      </c>
      <c r="AD254" s="23" t="s">
        <v>36</v>
      </c>
      <c r="AE254" s="21" t="s">
        <v>719</v>
      </c>
      <c r="AF254" s="21" t="s">
        <v>1795</v>
      </c>
      <c r="AG254" s="23" t="s">
        <v>36</v>
      </c>
      <c r="AH254" s="25" t="s">
        <v>1911</v>
      </c>
      <c r="AI254" s="27" t="s">
        <v>36</v>
      </c>
      <c r="AJ254" s="23" t="s">
        <v>36</v>
      </c>
      <c r="AK254" s="21" t="s">
        <v>857</v>
      </c>
      <c r="AL254" s="21" t="s">
        <v>858</v>
      </c>
      <c r="AM254" s="37" t="s">
        <v>36</v>
      </c>
      <c r="AN254" s="38" t="s">
        <v>36</v>
      </c>
    </row>
    <row r="255" spans="1:40" x14ac:dyDescent="0.45">
      <c r="A255" s="32">
        <v>30.416991666666668</v>
      </c>
      <c r="B255" s="33">
        <v>-81.72130833333334</v>
      </c>
      <c r="C255" s="20" t="s">
        <v>297</v>
      </c>
      <c r="D255" s="20" t="s">
        <v>298</v>
      </c>
      <c r="E255" s="21" t="s">
        <v>299</v>
      </c>
      <c r="F255" s="20" t="s">
        <v>36</v>
      </c>
      <c r="G255" s="21" t="s">
        <v>36</v>
      </c>
      <c r="H255" s="22"/>
      <c r="I255" s="45"/>
      <c r="J255" s="47"/>
      <c r="K255" s="22"/>
      <c r="L255" s="23">
        <v>724278</v>
      </c>
      <c r="M255" s="24">
        <v>0</v>
      </c>
      <c r="N255" s="25" t="s">
        <v>298</v>
      </c>
      <c r="O255" s="25" t="s">
        <v>298</v>
      </c>
      <c r="P255" s="26" t="s">
        <v>2168</v>
      </c>
      <c r="Q255" s="20" t="s">
        <v>1529</v>
      </c>
      <c r="R255" s="21" t="s">
        <v>1634</v>
      </c>
      <c r="S255" s="26" t="s">
        <v>1986</v>
      </c>
      <c r="T255" s="21" t="s">
        <v>1741</v>
      </c>
      <c r="U255" s="27" t="s">
        <v>1968</v>
      </c>
      <c r="V255" s="20" t="s">
        <v>1748</v>
      </c>
      <c r="W255" s="26" t="s">
        <v>1973</v>
      </c>
      <c r="X255" s="27" t="s">
        <v>2367</v>
      </c>
      <c r="Y255" s="21" t="s">
        <v>1773</v>
      </c>
      <c r="Z255" s="21" t="s">
        <v>1774</v>
      </c>
      <c r="AA255" s="24" t="s">
        <v>1774</v>
      </c>
      <c r="AB255" s="21" t="s">
        <v>1754</v>
      </c>
      <c r="AC255" s="21" t="s">
        <v>1823</v>
      </c>
      <c r="AD255" s="23">
        <v>0</v>
      </c>
      <c r="AE255" s="21" t="s">
        <v>1835</v>
      </c>
      <c r="AF255" s="21" t="s">
        <v>1795</v>
      </c>
      <c r="AG255" s="23">
        <v>0</v>
      </c>
      <c r="AH255" s="25" t="s">
        <v>1921</v>
      </c>
      <c r="AI255" s="27" t="s">
        <v>1964</v>
      </c>
      <c r="AJ255" s="23">
        <v>1950</v>
      </c>
      <c r="AK255" s="21" t="s">
        <v>978</v>
      </c>
      <c r="AL255" s="21" t="s">
        <v>979</v>
      </c>
      <c r="AM255" s="37">
        <v>30.41694</v>
      </c>
      <c r="AN255" s="38">
        <v>-81.72139</v>
      </c>
    </row>
    <row r="256" spans="1:40" x14ac:dyDescent="0.45">
      <c r="A256" s="32">
        <v>30.301616666666668</v>
      </c>
      <c r="B256" s="33">
        <v>-81.657533333333333</v>
      </c>
      <c r="C256" s="20" t="s">
        <v>326</v>
      </c>
      <c r="D256" s="20" t="s">
        <v>327</v>
      </c>
      <c r="E256" s="21" t="s">
        <v>328</v>
      </c>
      <c r="F256" s="20" t="s">
        <v>36</v>
      </c>
      <c r="G256" s="21" t="s">
        <v>36</v>
      </c>
      <c r="H256" s="22"/>
      <c r="I256" s="45"/>
      <c r="J256" s="47"/>
      <c r="K256" s="22"/>
      <c r="L256" s="23">
        <v>724279</v>
      </c>
      <c r="M256" s="24">
        <v>1</v>
      </c>
      <c r="N256" s="25" t="s">
        <v>327</v>
      </c>
      <c r="O256" s="25" t="s">
        <v>327</v>
      </c>
      <c r="P256" s="26" t="s">
        <v>1985</v>
      </c>
      <c r="Q256" s="20" t="s">
        <v>1533</v>
      </c>
      <c r="R256" s="21" t="s">
        <v>1666</v>
      </c>
      <c r="S256" s="26" t="s">
        <v>2173</v>
      </c>
      <c r="T256" s="21" t="s">
        <v>1741</v>
      </c>
      <c r="U256" s="27" t="s">
        <v>1968</v>
      </c>
      <c r="V256" s="20" t="s">
        <v>1748</v>
      </c>
      <c r="W256" s="26" t="s">
        <v>1973</v>
      </c>
      <c r="X256" s="27" t="s">
        <v>2368</v>
      </c>
      <c r="Y256" s="21" t="s">
        <v>1773</v>
      </c>
      <c r="Z256" s="21" t="s">
        <v>1774</v>
      </c>
      <c r="AA256" s="24" t="s">
        <v>1961</v>
      </c>
      <c r="AB256" s="21" t="s">
        <v>1754</v>
      </c>
      <c r="AC256" s="21" t="s">
        <v>1829</v>
      </c>
      <c r="AD256" s="23">
        <v>19</v>
      </c>
      <c r="AE256" s="21" t="s">
        <v>1800</v>
      </c>
      <c r="AF256" s="21" t="s">
        <v>1795</v>
      </c>
      <c r="AG256" s="23">
        <v>7.8</v>
      </c>
      <c r="AH256" s="25" t="s">
        <v>1921</v>
      </c>
      <c r="AI256" s="27" t="s">
        <v>1964</v>
      </c>
      <c r="AJ256" s="23">
        <v>1979</v>
      </c>
      <c r="AK256" s="21" t="s">
        <v>1004</v>
      </c>
      <c r="AL256" s="21" t="s">
        <v>1005</v>
      </c>
      <c r="AM256" s="37">
        <v>30.301670000000001</v>
      </c>
      <c r="AN256" s="38">
        <v>-81.657669999999996</v>
      </c>
    </row>
    <row r="257" spans="1:40" x14ac:dyDescent="0.45">
      <c r="A257" s="32">
        <v>29.212225</v>
      </c>
      <c r="B257" s="33">
        <v>-81.01850833333333</v>
      </c>
      <c r="C257" s="20" t="s">
        <v>713</v>
      </c>
      <c r="D257" s="20" t="s">
        <v>714</v>
      </c>
      <c r="E257" s="21" t="s">
        <v>715</v>
      </c>
      <c r="F257" s="20" t="s">
        <v>36</v>
      </c>
      <c r="G257" s="21" t="s">
        <v>36</v>
      </c>
      <c r="H257" s="22"/>
      <c r="I257" s="45"/>
      <c r="J257" s="47"/>
      <c r="K257" s="22"/>
      <c r="L257" s="23"/>
      <c r="M257" s="24">
        <v>0</v>
      </c>
      <c r="N257" s="25" t="s">
        <v>714</v>
      </c>
      <c r="O257" s="25" t="s">
        <v>1473</v>
      </c>
      <c r="P257" s="26" t="s">
        <v>36</v>
      </c>
      <c r="Q257" s="20" t="s">
        <v>1596</v>
      </c>
      <c r="R257" s="21" t="s">
        <v>1627</v>
      </c>
      <c r="S257" s="26" t="s">
        <v>36</v>
      </c>
      <c r="T257" s="21" t="s">
        <v>1741</v>
      </c>
      <c r="U257" s="27" t="s">
        <v>36</v>
      </c>
      <c r="V257" s="20" t="s">
        <v>1769</v>
      </c>
      <c r="W257" s="26" t="s">
        <v>36</v>
      </c>
      <c r="X257" s="27" t="s">
        <v>36</v>
      </c>
      <c r="Y257" s="21" t="s">
        <v>1773</v>
      </c>
      <c r="Z257" s="21" t="s">
        <v>1781</v>
      </c>
      <c r="AA257" s="24" t="s">
        <v>36</v>
      </c>
      <c r="AB257" s="21" t="s">
        <v>1754</v>
      </c>
      <c r="AC257" s="21" t="s">
        <v>1830</v>
      </c>
      <c r="AD257" s="23" t="s">
        <v>36</v>
      </c>
      <c r="AE257" s="21" t="s">
        <v>1800</v>
      </c>
      <c r="AF257" s="21" t="s">
        <v>1795</v>
      </c>
      <c r="AG257" s="23" t="s">
        <v>36</v>
      </c>
      <c r="AH257" s="25" t="s">
        <v>1956</v>
      </c>
      <c r="AI257" s="27" t="s">
        <v>36</v>
      </c>
      <c r="AJ257" s="23" t="s">
        <v>36</v>
      </c>
      <c r="AK257" s="21" t="s">
        <v>1293</v>
      </c>
      <c r="AL257" s="21" t="s">
        <v>1294</v>
      </c>
      <c r="AM257" s="37" t="s">
        <v>36</v>
      </c>
      <c r="AN257" s="38" t="s">
        <v>36</v>
      </c>
    </row>
    <row r="258" spans="1:40" x14ac:dyDescent="0.45">
      <c r="A258" s="32">
        <v>29.296083333333335</v>
      </c>
      <c r="B258" s="33">
        <v>-81.079583333333332</v>
      </c>
      <c r="C258" s="20" t="s">
        <v>778</v>
      </c>
      <c r="D258" s="20" t="s">
        <v>779</v>
      </c>
      <c r="E258" s="21" t="s">
        <v>780</v>
      </c>
      <c r="F258" s="20" t="s">
        <v>36</v>
      </c>
      <c r="G258" s="21" t="s">
        <v>36</v>
      </c>
      <c r="H258" s="22"/>
      <c r="I258" s="45"/>
      <c r="J258" s="47"/>
      <c r="K258" s="22"/>
      <c r="L258" s="23">
        <v>790119</v>
      </c>
      <c r="M258" s="24">
        <v>0</v>
      </c>
      <c r="N258" s="25" t="s">
        <v>779</v>
      </c>
      <c r="O258" s="25" t="s">
        <v>779</v>
      </c>
      <c r="P258" s="26" t="s">
        <v>2019</v>
      </c>
      <c r="Q258" s="20" t="s">
        <v>1604</v>
      </c>
      <c r="R258" s="21" t="s">
        <v>1634</v>
      </c>
      <c r="S258" s="26" t="s">
        <v>2220</v>
      </c>
      <c r="T258" s="21" t="s">
        <v>1741</v>
      </c>
      <c r="U258" s="27" t="s">
        <v>1968</v>
      </c>
      <c r="V258" s="20" t="s">
        <v>1769</v>
      </c>
      <c r="W258" s="26" t="s">
        <v>1979</v>
      </c>
      <c r="X258" s="27" t="s">
        <v>2413</v>
      </c>
      <c r="Y258" s="21" t="s">
        <v>1773</v>
      </c>
      <c r="Z258" s="21" t="s">
        <v>1774</v>
      </c>
      <c r="AA258" s="24" t="s">
        <v>1774</v>
      </c>
      <c r="AB258" s="21" t="s">
        <v>1754</v>
      </c>
      <c r="AC258" s="21" t="s">
        <v>1798</v>
      </c>
      <c r="AD258" s="23">
        <v>0</v>
      </c>
      <c r="AE258" s="21" t="s">
        <v>1835</v>
      </c>
      <c r="AF258" s="21" t="s">
        <v>1795</v>
      </c>
      <c r="AG258" s="23">
        <v>0</v>
      </c>
      <c r="AH258" s="25" t="s">
        <v>1903</v>
      </c>
      <c r="AI258" s="27" t="s">
        <v>1962</v>
      </c>
      <c r="AJ258" s="23">
        <v>1932</v>
      </c>
      <c r="AK258" s="21" t="s">
        <v>1347</v>
      </c>
      <c r="AL258" s="21" t="s">
        <v>1348</v>
      </c>
      <c r="AM258" s="37">
        <v>29.29607</v>
      </c>
      <c r="AN258" s="38">
        <v>-81.079580000000007</v>
      </c>
    </row>
    <row r="259" spans="1:40" x14ac:dyDescent="0.45">
      <c r="A259" s="32">
        <v>29.351166666666668</v>
      </c>
      <c r="B259" s="33">
        <v>-81.099388888888882</v>
      </c>
      <c r="C259" s="20" t="s">
        <v>754</v>
      </c>
      <c r="D259" s="20" t="s">
        <v>755</v>
      </c>
      <c r="E259" s="21" t="s">
        <v>756</v>
      </c>
      <c r="F259" s="20" t="s">
        <v>36</v>
      </c>
      <c r="G259" s="21" t="s">
        <v>36</v>
      </c>
      <c r="H259" s="22"/>
      <c r="I259" s="45"/>
      <c r="J259" s="47"/>
      <c r="K259" s="22"/>
      <c r="L259" s="23">
        <v>794124</v>
      </c>
      <c r="M259" s="24">
        <v>0</v>
      </c>
      <c r="N259" s="25" t="s">
        <v>755</v>
      </c>
      <c r="O259" s="25" t="s">
        <v>755</v>
      </c>
      <c r="P259" s="26" t="s">
        <v>2218</v>
      </c>
      <c r="Q259" s="20" t="s">
        <v>1602</v>
      </c>
      <c r="R259" s="21" t="s">
        <v>1634</v>
      </c>
      <c r="S259" s="26" t="s">
        <v>1984</v>
      </c>
      <c r="T259" s="21" t="s">
        <v>1741</v>
      </c>
      <c r="U259" s="27" t="s">
        <v>1968</v>
      </c>
      <c r="V259" s="20" t="s">
        <v>1769</v>
      </c>
      <c r="W259" s="26" t="s">
        <v>1979</v>
      </c>
      <c r="X259" s="27" t="s">
        <v>2439</v>
      </c>
      <c r="Y259" s="21" t="s">
        <v>1773</v>
      </c>
      <c r="Z259" s="21" t="s">
        <v>1774</v>
      </c>
      <c r="AA259" s="24" t="s">
        <v>1774</v>
      </c>
      <c r="AB259" s="21" t="s">
        <v>1754</v>
      </c>
      <c r="AC259" s="21" t="s">
        <v>1841</v>
      </c>
      <c r="AD259" s="23">
        <v>0</v>
      </c>
      <c r="AE259" s="21" t="s">
        <v>1874</v>
      </c>
      <c r="AF259" s="21" t="s">
        <v>1795</v>
      </c>
      <c r="AG259" s="23">
        <v>0</v>
      </c>
      <c r="AH259" s="25" t="s">
        <v>1903</v>
      </c>
      <c r="AI259" s="27" t="s">
        <v>1963</v>
      </c>
      <c r="AJ259" s="23">
        <v>1980</v>
      </c>
      <c r="AK259" s="21" t="s">
        <v>1323</v>
      </c>
      <c r="AL259" s="21" t="s">
        <v>1324</v>
      </c>
      <c r="AM259" s="37">
        <v>29.351150000000001</v>
      </c>
      <c r="AN259" s="38">
        <v>-81.09939</v>
      </c>
    </row>
    <row r="260" spans="1:40" x14ac:dyDescent="0.45">
      <c r="A260" s="32">
        <v>29.292611111111114</v>
      </c>
      <c r="B260" s="33">
        <v>-81.073388888888886</v>
      </c>
      <c r="C260" s="20" t="s">
        <v>781</v>
      </c>
      <c r="D260" s="20" t="s">
        <v>779</v>
      </c>
      <c r="E260" s="21" t="s">
        <v>782</v>
      </c>
      <c r="F260" s="20" t="s">
        <v>36</v>
      </c>
      <c r="G260" s="21" t="s">
        <v>36</v>
      </c>
      <c r="H260" s="22"/>
      <c r="I260" s="45"/>
      <c r="J260" s="47"/>
      <c r="K260" s="22"/>
      <c r="L260" s="23">
        <v>790118</v>
      </c>
      <c r="M260" s="24">
        <v>0</v>
      </c>
      <c r="N260" s="25" t="s">
        <v>779</v>
      </c>
      <c r="O260" s="25" t="s">
        <v>779</v>
      </c>
      <c r="P260" s="26" t="s">
        <v>2019</v>
      </c>
      <c r="Q260" s="20" t="s">
        <v>1604</v>
      </c>
      <c r="R260" s="21" t="s">
        <v>1634</v>
      </c>
      <c r="S260" s="26" t="s">
        <v>1984</v>
      </c>
      <c r="T260" s="21" t="s">
        <v>1741</v>
      </c>
      <c r="U260" s="27" t="s">
        <v>1968</v>
      </c>
      <c r="V260" s="20" t="s">
        <v>1769</v>
      </c>
      <c r="W260" s="26" t="s">
        <v>1979</v>
      </c>
      <c r="X260" s="27" t="s">
        <v>2412</v>
      </c>
      <c r="Y260" s="21" t="s">
        <v>1773</v>
      </c>
      <c r="Z260" s="21" t="s">
        <v>1774</v>
      </c>
      <c r="AA260" s="24" t="s">
        <v>1774</v>
      </c>
      <c r="AB260" s="21" t="s">
        <v>1754</v>
      </c>
      <c r="AC260" s="21" t="s">
        <v>1798</v>
      </c>
      <c r="AD260" s="23">
        <v>0</v>
      </c>
      <c r="AE260" s="21" t="s">
        <v>1835</v>
      </c>
      <c r="AF260" s="21" t="s">
        <v>1795</v>
      </c>
      <c r="AG260" s="23">
        <v>0</v>
      </c>
      <c r="AH260" s="25" t="s">
        <v>1903</v>
      </c>
      <c r="AI260" s="27" t="s">
        <v>1962</v>
      </c>
      <c r="AJ260" s="23">
        <v>1932</v>
      </c>
      <c r="AK260" s="21" t="s">
        <v>1349</v>
      </c>
      <c r="AL260" s="21" t="s">
        <v>1350</v>
      </c>
      <c r="AM260" s="37">
        <v>29.292619999999999</v>
      </c>
      <c r="AN260" s="38">
        <v>-81.07338</v>
      </c>
    </row>
    <row r="261" spans="1:40" x14ac:dyDescent="0.45">
      <c r="A261" s="32">
        <v>29.353416666666668</v>
      </c>
      <c r="B261" s="33">
        <v>-81.102555555555554</v>
      </c>
      <c r="C261" s="20" t="s">
        <v>757</v>
      </c>
      <c r="D261" s="20" t="s">
        <v>755</v>
      </c>
      <c r="E261" s="21" t="s">
        <v>758</v>
      </c>
      <c r="F261" s="20" t="s">
        <v>36</v>
      </c>
      <c r="G261" s="21" t="s">
        <v>36</v>
      </c>
      <c r="H261" s="22"/>
      <c r="I261" s="45"/>
      <c r="J261" s="47"/>
      <c r="K261" s="22"/>
      <c r="L261" s="23">
        <v>794123</v>
      </c>
      <c r="M261" s="24">
        <v>0</v>
      </c>
      <c r="N261" s="25" t="s">
        <v>755</v>
      </c>
      <c r="O261" s="25" t="s">
        <v>1478</v>
      </c>
      <c r="P261" s="26" t="s">
        <v>2218</v>
      </c>
      <c r="Q261" s="20" t="s">
        <v>1602</v>
      </c>
      <c r="R261" s="21" t="s">
        <v>1634</v>
      </c>
      <c r="S261" s="26" t="s">
        <v>2016</v>
      </c>
      <c r="T261" s="21" t="s">
        <v>1741</v>
      </c>
      <c r="U261" s="27" t="s">
        <v>1968</v>
      </c>
      <c r="V261" s="20" t="s">
        <v>1769</v>
      </c>
      <c r="W261" s="26" t="s">
        <v>1979</v>
      </c>
      <c r="X261" s="27" t="s">
        <v>2438</v>
      </c>
      <c r="Y261" s="21" t="s">
        <v>1773</v>
      </c>
      <c r="Z261" s="21" t="s">
        <v>1774</v>
      </c>
      <c r="AA261" s="24" t="s">
        <v>1774</v>
      </c>
      <c r="AB261" s="21" t="s">
        <v>1754</v>
      </c>
      <c r="AC261" s="21" t="s">
        <v>1818</v>
      </c>
      <c r="AD261" s="23">
        <v>0</v>
      </c>
      <c r="AE261" s="21" t="s">
        <v>1874</v>
      </c>
      <c r="AF261" s="21" t="s">
        <v>1795</v>
      </c>
      <c r="AG261" s="23">
        <v>0</v>
      </c>
      <c r="AH261" s="25" t="s">
        <v>1903</v>
      </c>
      <c r="AI261" s="27" t="s">
        <v>1963</v>
      </c>
      <c r="AJ261" s="23">
        <v>1980</v>
      </c>
      <c r="AK261" s="21" t="s">
        <v>1325</v>
      </c>
      <c r="AL261" s="21" t="s">
        <v>1326</v>
      </c>
      <c r="AM261" s="37">
        <v>29.35341</v>
      </c>
      <c r="AN261" s="38">
        <v>-81.102559999999997</v>
      </c>
    </row>
    <row r="262" spans="1:40" x14ac:dyDescent="0.45">
      <c r="A262" s="32">
        <v>29.050705555555556</v>
      </c>
      <c r="B262" s="33">
        <v>-80.959669444444444</v>
      </c>
      <c r="C262" s="20" t="s">
        <v>783</v>
      </c>
      <c r="D262" s="20" t="s">
        <v>147</v>
      </c>
      <c r="E262" s="21" t="s">
        <v>784</v>
      </c>
      <c r="F262" s="20" t="s">
        <v>36</v>
      </c>
      <c r="G262" s="21" t="s">
        <v>36</v>
      </c>
      <c r="H262" s="22"/>
      <c r="I262" s="45"/>
      <c r="J262" s="47"/>
      <c r="K262" s="22"/>
      <c r="L262" s="23"/>
      <c r="M262" s="24">
        <v>0</v>
      </c>
      <c r="N262" s="25" t="s">
        <v>147</v>
      </c>
      <c r="O262" s="25" t="s">
        <v>147</v>
      </c>
      <c r="P262" s="26" t="s">
        <v>36</v>
      </c>
      <c r="Q262" s="20" t="s">
        <v>1605</v>
      </c>
      <c r="R262" s="20" t="s">
        <v>1659</v>
      </c>
      <c r="S262" s="26" t="s">
        <v>36</v>
      </c>
      <c r="T262" s="21" t="s">
        <v>1741</v>
      </c>
      <c r="U262" s="27" t="s">
        <v>36</v>
      </c>
      <c r="V262" s="20" t="s">
        <v>1769</v>
      </c>
      <c r="W262" s="26" t="s">
        <v>36</v>
      </c>
      <c r="X262" s="27" t="s">
        <v>36</v>
      </c>
      <c r="Y262" s="21" t="s">
        <v>1773</v>
      </c>
      <c r="Z262" s="21" t="s">
        <v>1776</v>
      </c>
      <c r="AA262" s="24" t="s">
        <v>36</v>
      </c>
      <c r="AB262" s="21" t="s">
        <v>1754</v>
      </c>
      <c r="AC262" s="21" t="s">
        <v>1811</v>
      </c>
      <c r="AD262" s="23" t="s">
        <v>36</v>
      </c>
      <c r="AE262" s="21" t="s">
        <v>719</v>
      </c>
      <c r="AF262" s="21" t="s">
        <v>1795</v>
      </c>
      <c r="AG262" s="23" t="s">
        <v>36</v>
      </c>
      <c r="AH262" s="25" t="s">
        <v>1912</v>
      </c>
      <c r="AI262" s="27" t="s">
        <v>36</v>
      </c>
      <c r="AJ262" s="23" t="s">
        <v>36</v>
      </c>
      <c r="AK262" s="21" t="s">
        <v>1351</v>
      </c>
      <c r="AL262" s="21" t="s">
        <v>1352</v>
      </c>
      <c r="AM262" s="37" t="s">
        <v>36</v>
      </c>
      <c r="AN262" s="38" t="s">
        <v>36</v>
      </c>
    </row>
    <row r="263" spans="1:40" x14ac:dyDescent="0.45">
      <c r="A263" s="32">
        <v>30.326683333333332</v>
      </c>
      <c r="B263" s="33">
        <v>-81.675269444444453</v>
      </c>
      <c r="C263" s="20" t="s">
        <v>329</v>
      </c>
      <c r="D263" s="20" t="s">
        <v>157</v>
      </c>
      <c r="E263" s="21" t="s">
        <v>330</v>
      </c>
      <c r="F263" s="20" t="s">
        <v>36</v>
      </c>
      <c r="G263" s="21" t="s">
        <v>36</v>
      </c>
      <c r="H263" s="22"/>
      <c r="I263" s="45"/>
      <c r="J263" s="47"/>
      <c r="K263" s="22"/>
      <c r="L263" s="23"/>
      <c r="M263" s="24">
        <v>0</v>
      </c>
      <c r="N263" s="25" t="s">
        <v>157</v>
      </c>
      <c r="O263" s="25" t="s">
        <v>1405</v>
      </c>
      <c r="P263" s="26" t="s">
        <v>36</v>
      </c>
      <c r="Q263" s="20" t="s">
        <v>1534</v>
      </c>
      <c r="R263" s="21" t="s">
        <v>1646</v>
      </c>
      <c r="S263" s="26" t="s">
        <v>36</v>
      </c>
      <c r="T263" s="21" t="s">
        <v>1741</v>
      </c>
      <c r="U263" s="27" t="s">
        <v>36</v>
      </c>
      <c r="V263" s="20" t="s">
        <v>1748</v>
      </c>
      <c r="W263" s="26" t="s">
        <v>36</v>
      </c>
      <c r="X263" s="27" t="s">
        <v>36</v>
      </c>
      <c r="Y263" s="21" t="s">
        <v>1773</v>
      </c>
      <c r="Z263" s="21" t="s">
        <v>1774</v>
      </c>
      <c r="AA263" s="24" t="s">
        <v>36</v>
      </c>
      <c r="AB263" s="21" t="s">
        <v>1754</v>
      </c>
      <c r="AC263" s="21" t="s">
        <v>1831</v>
      </c>
      <c r="AD263" s="23" t="s">
        <v>36</v>
      </c>
      <c r="AE263" s="21" t="s">
        <v>1795</v>
      </c>
      <c r="AF263" s="21" t="s">
        <v>1795</v>
      </c>
      <c r="AG263" s="23" t="s">
        <v>36</v>
      </c>
      <c r="AH263" s="25" t="s">
        <v>1921</v>
      </c>
      <c r="AI263" s="27" t="s">
        <v>36</v>
      </c>
      <c r="AJ263" s="23" t="s">
        <v>36</v>
      </c>
      <c r="AK263" s="21" t="s">
        <v>1006</v>
      </c>
      <c r="AL263" s="21" t="s">
        <v>1007</v>
      </c>
      <c r="AM263" s="37" t="s">
        <v>36</v>
      </c>
      <c r="AN263" s="38" t="s">
        <v>36</v>
      </c>
    </row>
    <row r="264" spans="1:40" x14ac:dyDescent="0.45">
      <c r="A264" s="32"/>
      <c r="B264" s="33"/>
      <c r="C264" s="25">
        <v>3591</v>
      </c>
      <c r="D264" s="20" t="s">
        <v>290</v>
      </c>
      <c r="E264" s="21">
        <v>3591</v>
      </c>
      <c r="F264" s="20" t="s">
        <v>36</v>
      </c>
      <c r="G264" s="21" t="s">
        <v>36</v>
      </c>
      <c r="H264" s="22" t="s">
        <v>139</v>
      </c>
      <c r="I264" s="45"/>
      <c r="J264" s="47"/>
      <c r="K264" s="22"/>
      <c r="L264" s="23"/>
      <c r="M264" s="24" t="s">
        <v>785</v>
      </c>
      <c r="N264" s="25" t="s">
        <v>290</v>
      </c>
      <c r="O264" s="25" t="s">
        <v>1395</v>
      </c>
      <c r="P264" s="26" t="s">
        <v>36</v>
      </c>
      <c r="Q264" s="20" t="s">
        <v>1527</v>
      </c>
      <c r="R264" s="21" t="s">
        <v>1627</v>
      </c>
      <c r="S264" s="26" t="s">
        <v>36</v>
      </c>
      <c r="T264" s="21" t="s">
        <v>1741</v>
      </c>
      <c r="U264" s="27" t="s">
        <v>36</v>
      </c>
      <c r="V264" s="20" t="s">
        <v>1748</v>
      </c>
      <c r="W264" s="26" t="s">
        <v>36</v>
      </c>
      <c r="X264" s="27" t="s">
        <v>36</v>
      </c>
      <c r="Y264" s="21" t="s">
        <v>1773</v>
      </c>
      <c r="Z264" s="21" t="s">
        <v>1780</v>
      </c>
      <c r="AA264" s="24" t="s">
        <v>36</v>
      </c>
      <c r="AB264" s="21" t="s">
        <v>1754</v>
      </c>
      <c r="AC264" s="21" t="s">
        <v>1809</v>
      </c>
      <c r="AD264" s="23" t="s">
        <v>36</v>
      </c>
      <c r="AE264" s="21" t="s">
        <v>1861</v>
      </c>
      <c r="AF264" s="21" t="s">
        <v>1795</v>
      </c>
      <c r="AG264" s="23" t="s">
        <v>36</v>
      </c>
      <c r="AH264" s="25" t="s">
        <v>1926</v>
      </c>
      <c r="AI264" s="27" t="s">
        <v>36</v>
      </c>
      <c r="AJ264" s="23" t="s">
        <v>36</v>
      </c>
      <c r="AK264" s="21"/>
      <c r="AL264" s="21"/>
      <c r="AM264" s="37" t="s">
        <v>36</v>
      </c>
      <c r="AN264" s="38" t="s">
        <v>36</v>
      </c>
    </row>
    <row r="265" spans="1:40" x14ac:dyDescent="0.45">
      <c r="A265" s="32">
        <v>30.324055555555557</v>
      </c>
      <c r="B265" s="33">
        <v>-81.436777777777777</v>
      </c>
      <c r="C265" s="20" t="s">
        <v>193</v>
      </c>
      <c r="D265" s="20" t="s">
        <v>194</v>
      </c>
      <c r="E265" s="21" t="s">
        <v>195</v>
      </c>
      <c r="F265" s="20" t="s">
        <v>36</v>
      </c>
      <c r="G265" s="21" t="s">
        <v>36</v>
      </c>
      <c r="H265" s="22"/>
      <c r="I265" s="45"/>
      <c r="J265" s="47"/>
      <c r="K265" s="22"/>
      <c r="L265" s="23">
        <v>720366</v>
      </c>
      <c r="M265" s="24">
        <v>1</v>
      </c>
      <c r="N265" s="25" t="s">
        <v>194</v>
      </c>
      <c r="O265" s="25" t="s">
        <v>1382</v>
      </c>
      <c r="P265" s="26" t="s">
        <v>2132</v>
      </c>
      <c r="Q265" s="20" t="s">
        <v>1506</v>
      </c>
      <c r="R265" s="21" t="s">
        <v>1660</v>
      </c>
      <c r="S265" s="26" t="s">
        <v>2131</v>
      </c>
      <c r="T265" s="21" t="s">
        <v>1741</v>
      </c>
      <c r="U265" s="27" t="s">
        <v>1968</v>
      </c>
      <c r="V265" s="20" t="s">
        <v>1748</v>
      </c>
      <c r="W265" s="26" t="s">
        <v>1973</v>
      </c>
      <c r="X265" s="27" t="s">
        <v>2325</v>
      </c>
      <c r="Y265" s="21" t="s">
        <v>1773</v>
      </c>
      <c r="Z265" s="21" t="s">
        <v>1774</v>
      </c>
      <c r="AA265" s="24" t="s">
        <v>1774</v>
      </c>
      <c r="AB265" s="21" t="s">
        <v>1754</v>
      </c>
      <c r="AC265" s="21" t="s">
        <v>1818</v>
      </c>
      <c r="AD265" s="23">
        <v>22.6</v>
      </c>
      <c r="AE265" s="21" t="s">
        <v>1876</v>
      </c>
      <c r="AF265" s="21" t="s">
        <v>1795</v>
      </c>
      <c r="AG265" s="23">
        <v>3.9</v>
      </c>
      <c r="AH265" s="25" t="s">
        <v>1900</v>
      </c>
      <c r="AI265" s="27" t="s">
        <v>1962</v>
      </c>
      <c r="AJ265" s="23">
        <v>1958</v>
      </c>
      <c r="AK265" s="21" t="s">
        <v>895</v>
      </c>
      <c r="AL265" s="21" t="s">
        <v>896</v>
      </c>
      <c r="AM265" s="37">
        <v>30.32405</v>
      </c>
      <c r="AN265" s="38">
        <v>-81.436779999999999</v>
      </c>
    </row>
    <row r="266" spans="1:40" x14ac:dyDescent="0.45">
      <c r="A266" s="32">
        <v>30.428733333333334</v>
      </c>
      <c r="B266" s="33">
        <v>-81.580294444444434</v>
      </c>
      <c r="C266" s="20" t="s">
        <v>463</v>
      </c>
      <c r="D266" s="20" t="s">
        <v>464</v>
      </c>
      <c r="E266" s="21" t="s">
        <v>465</v>
      </c>
      <c r="F266" s="20" t="s">
        <v>36</v>
      </c>
      <c r="G266" s="21" t="s">
        <v>36</v>
      </c>
      <c r="H266" s="22"/>
      <c r="I266" s="45"/>
      <c r="J266" s="47"/>
      <c r="K266" s="22"/>
      <c r="L266" s="23">
        <v>720500</v>
      </c>
      <c r="M266" s="24">
        <v>0</v>
      </c>
      <c r="N266" s="25" t="s">
        <v>464</v>
      </c>
      <c r="O266" s="25" t="s">
        <v>464</v>
      </c>
      <c r="P266" s="26" t="s">
        <v>2142</v>
      </c>
      <c r="Q266" s="20" t="s">
        <v>1561</v>
      </c>
      <c r="R266" s="21" t="s">
        <v>1638</v>
      </c>
      <c r="S266" s="26" t="s">
        <v>2139</v>
      </c>
      <c r="T266" s="21" t="s">
        <v>1741</v>
      </c>
      <c r="U266" s="27" t="s">
        <v>1968</v>
      </c>
      <c r="V266" s="20" t="s">
        <v>1748</v>
      </c>
      <c r="W266" s="26" t="s">
        <v>1973</v>
      </c>
      <c r="X266" s="27" t="s">
        <v>2335</v>
      </c>
      <c r="Y266" s="21" t="s">
        <v>1773</v>
      </c>
      <c r="Z266" s="21" t="s">
        <v>1774</v>
      </c>
      <c r="AA266" s="24" t="s">
        <v>1774</v>
      </c>
      <c r="AB266" s="21" t="s">
        <v>1754</v>
      </c>
      <c r="AC266" s="21" t="s">
        <v>1823</v>
      </c>
      <c r="AD266" s="23">
        <v>0</v>
      </c>
      <c r="AE266" s="21" t="s">
        <v>1871</v>
      </c>
      <c r="AF266" s="21" t="s">
        <v>1795</v>
      </c>
      <c r="AG266" s="23">
        <v>0</v>
      </c>
      <c r="AH266" s="25" t="s">
        <v>1900</v>
      </c>
      <c r="AI266" s="27" t="s">
        <v>1964</v>
      </c>
      <c r="AJ266" s="23">
        <v>1982</v>
      </c>
      <c r="AK266" s="21" t="s">
        <v>1105</v>
      </c>
      <c r="AL266" s="21" t="s">
        <v>1106</v>
      </c>
      <c r="AM266" s="37">
        <v>30.428329999999999</v>
      </c>
      <c r="AN266" s="38">
        <v>-81.580280000000002</v>
      </c>
    </row>
    <row r="267" spans="1:40" x14ac:dyDescent="0.45">
      <c r="A267" s="32">
        <v>30.260211111111111</v>
      </c>
      <c r="B267" s="33">
        <v>-81.712800000000001</v>
      </c>
      <c r="C267" s="20" t="s">
        <v>460</v>
      </c>
      <c r="D267" s="20" t="s">
        <v>461</v>
      </c>
      <c r="E267" s="21" t="s">
        <v>462</v>
      </c>
      <c r="F267" s="20" t="s">
        <v>36</v>
      </c>
      <c r="G267" s="21" t="s">
        <v>36</v>
      </c>
      <c r="H267" s="22"/>
      <c r="I267" s="45"/>
      <c r="J267" s="47"/>
      <c r="K267" s="22"/>
      <c r="L267" s="23"/>
      <c r="M267" s="24">
        <v>0</v>
      </c>
      <c r="N267" s="25" t="s">
        <v>461</v>
      </c>
      <c r="O267" s="25" t="s">
        <v>1429</v>
      </c>
      <c r="P267" s="26" t="s">
        <v>36</v>
      </c>
      <c r="Q267" s="20" t="s">
        <v>1560</v>
      </c>
      <c r="R267" s="21" t="s">
        <v>1628</v>
      </c>
      <c r="S267" s="26" t="s">
        <v>36</v>
      </c>
      <c r="T267" s="21" t="s">
        <v>1741</v>
      </c>
      <c r="U267" s="27" t="s">
        <v>36</v>
      </c>
      <c r="V267" s="20" t="s">
        <v>1748</v>
      </c>
      <c r="W267" s="26" t="s">
        <v>36</v>
      </c>
      <c r="X267" s="27" t="s">
        <v>36</v>
      </c>
      <c r="Y267" s="21" t="s">
        <v>1773</v>
      </c>
      <c r="Z267" s="21" t="s">
        <v>1774</v>
      </c>
      <c r="AA267" s="24" t="s">
        <v>36</v>
      </c>
      <c r="AB267" s="21" t="s">
        <v>1754</v>
      </c>
      <c r="AC267" s="21" t="s">
        <v>1787</v>
      </c>
      <c r="AD267" s="23" t="s">
        <v>36</v>
      </c>
      <c r="AE267" s="21" t="s">
        <v>1800</v>
      </c>
      <c r="AF267" s="21" t="s">
        <v>1795</v>
      </c>
      <c r="AG267" s="23" t="s">
        <v>36</v>
      </c>
      <c r="AH267" s="25" t="s">
        <v>1936</v>
      </c>
      <c r="AI267" s="27" t="s">
        <v>36</v>
      </c>
      <c r="AJ267" s="23" t="s">
        <v>36</v>
      </c>
      <c r="AK267" s="21" t="s">
        <v>1103</v>
      </c>
      <c r="AL267" s="21" t="s">
        <v>1104</v>
      </c>
      <c r="AM267" s="37" t="s">
        <v>36</v>
      </c>
      <c r="AN267" s="38" t="s">
        <v>36</v>
      </c>
    </row>
    <row r="268" spans="1:40" x14ac:dyDescent="0.45">
      <c r="A268" s="32">
        <v>30.460555555555555</v>
      </c>
      <c r="B268" s="33">
        <v>-81.477222222222224</v>
      </c>
      <c r="C268" s="20" t="s">
        <v>393</v>
      </c>
      <c r="D268" s="20" t="s">
        <v>394</v>
      </c>
      <c r="E268" s="21" t="s">
        <v>395</v>
      </c>
      <c r="F268" s="20" t="s">
        <v>36</v>
      </c>
      <c r="G268" s="21" t="s">
        <v>36</v>
      </c>
      <c r="H268" s="22"/>
      <c r="I268" s="45"/>
      <c r="J268" s="47"/>
      <c r="K268" s="22"/>
      <c r="L268" s="23">
        <v>724301</v>
      </c>
      <c r="M268" s="24">
        <v>0</v>
      </c>
      <c r="N268" s="25" t="s">
        <v>394</v>
      </c>
      <c r="O268" s="25" t="s">
        <v>394</v>
      </c>
      <c r="P268" s="26" t="s">
        <v>2175</v>
      </c>
      <c r="Q268" s="20" t="s">
        <v>1550</v>
      </c>
      <c r="R268" s="21" t="s">
        <v>1672</v>
      </c>
      <c r="S268" s="26" t="s">
        <v>2174</v>
      </c>
      <c r="T268" s="21" t="s">
        <v>1741</v>
      </c>
      <c r="U268" s="27" t="s">
        <v>1968</v>
      </c>
      <c r="V268" s="20" t="s">
        <v>1748</v>
      </c>
      <c r="W268" s="26" t="s">
        <v>1973</v>
      </c>
      <c r="X268" s="27" t="s">
        <v>2369</v>
      </c>
      <c r="Y268" s="21" t="s">
        <v>1773</v>
      </c>
      <c r="Z268" s="21" t="s">
        <v>1774</v>
      </c>
      <c r="AA268" s="24" t="s">
        <v>1774</v>
      </c>
      <c r="AB268" s="21" t="s">
        <v>1754</v>
      </c>
      <c r="AC268" s="21" t="s">
        <v>1819</v>
      </c>
      <c r="AD268" s="23">
        <v>0</v>
      </c>
      <c r="AE268" s="21" t="s">
        <v>1871</v>
      </c>
      <c r="AF268" s="21" t="s">
        <v>1795</v>
      </c>
      <c r="AG268" s="23">
        <v>0</v>
      </c>
      <c r="AH268" s="25" t="s">
        <v>1921</v>
      </c>
      <c r="AI268" s="27" t="s">
        <v>1964</v>
      </c>
      <c r="AJ268" s="23">
        <v>1981</v>
      </c>
      <c r="AK268" s="21" t="s">
        <v>1054</v>
      </c>
      <c r="AL268" s="21" t="s">
        <v>1055</v>
      </c>
      <c r="AM268" s="37">
        <v>30.460560000000001</v>
      </c>
      <c r="AN268" s="38">
        <v>-81.477220000000003</v>
      </c>
    </row>
    <row r="269" spans="1:40" x14ac:dyDescent="0.45">
      <c r="A269" s="32"/>
      <c r="B269" s="33"/>
      <c r="C269" s="20" t="s">
        <v>114</v>
      </c>
      <c r="D269" s="20" t="s">
        <v>115</v>
      </c>
      <c r="E269" s="21" t="s">
        <v>116</v>
      </c>
      <c r="F269" s="20" t="s">
        <v>36</v>
      </c>
      <c r="G269" s="21" t="s">
        <v>36</v>
      </c>
      <c r="H269" s="22" t="s">
        <v>113</v>
      </c>
      <c r="I269" s="45"/>
      <c r="J269" s="47"/>
      <c r="K269" s="22"/>
      <c r="L269" s="23"/>
      <c r="M269" s="24" t="s">
        <v>785</v>
      </c>
      <c r="N269" s="25" t="s">
        <v>115</v>
      </c>
      <c r="O269" s="25" t="s">
        <v>115</v>
      </c>
      <c r="P269" s="26" t="s">
        <v>36</v>
      </c>
      <c r="Q269" s="20" t="s">
        <v>1492</v>
      </c>
      <c r="R269" s="21" t="s">
        <v>1628</v>
      </c>
      <c r="S269" s="26" t="s">
        <v>36</v>
      </c>
      <c r="T269" s="21" t="s">
        <v>1741</v>
      </c>
      <c r="U269" s="27" t="s">
        <v>36</v>
      </c>
      <c r="V269" s="20" t="s">
        <v>1745</v>
      </c>
      <c r="W269" s="26" t="s">
        <v>36</v>
      </c>
      <c r="X269" s="27" t="s">
        <v>36</v>
      </c>
      <c r="Y269" s="21" t="s">
        <v>1773</v>
      </c>
      <c r="Z269" s="21" t="s">
        <v>1774</v>
      </c>
      <c r="AA269" s="24" t="s">
        <v>36</v>
      </c>
      <c r="AB269" s="21" t="s">
        <v>1754</v>
      </c>
      <c r="AC269" s="21" t="s">
        <v>1796</v>
      </c>
      <c r="AD269" s="23" t="s">
        <v>36</v>
      </c>
      <c r="AE269" s="21" t="s">
        <v>1800</v>
      </c>
      <c r="AF269" s="21" t="s">
        <v>1795</v>
      </c>
      <c r="AG269" s="23" t="s">
        <v>36</v>
      </c>
      <c r="AH269" s="25" t="s">
        <v>1908</v>
      </c>
      <c r="AI269" s="27" t="s">
        <v>36</v>
      </c>
      <c r="AJ269" s="23" t="s">
        <v>36</v>
      </c>
      <c r="AK269" s="21"/>
      <c r="AL269" s="21"/>
      <c r="AM269" s="37" t="s">
        <v>36</v>
      </c>
      <c r="AN269" s="38" t="s">
        <v>36</v>
      </c>
    </row>
    <row r="270" spans="1:40" x14ac:dyDescent="0.45">
      <c r="A270" s="32">
        <v>30.375222222222224</v>
      </c>
      <c r="B270" s="33">
        <v>-81.723916666666668</v>
      </c>
      <c r="C270" s="20" t="s">
        <v>407</v>
      </c>
      <c r="D270" s="20" t="s">
        <v>408</v>
      </c>
      <c r="E270" s="21" t="s">
        <v>409</v>
      </c>
      <c r="F270" s="20" t="s">
        <v>36</v>
      </c>
      <c r="G270" s="21" t="s">
        <v>30</v>
      </c>
      <c r="H270" s="22"/>
      <c r="I270" s="45"/>
      <c r="J270" s="47"/>
      <c r="K270" s="22"/>
      <c r="L270" s="23">
        <v>720660</v>
      </c>
      <c r="M270" s="24">
        <v>0</v>
      </c>
      <c r="N270" s="25" t="s">
        <v>408</v>
      </c>
      <c r="O270" s="25" t="s">
        <v>408</v>
      </c>
      <c r="P270" s="26" t="s">
        <v>2151</v>
      </c>
      <c r="Q270" s="20" t="s">
        <v>1551</v>
      </c>
      <c r="R270" s="21" t="s">
        <v>1673</v>
      </c>
      <c r="S270" s="26" t="s">
        <v>2074</v>
      </c>
      <c r="T270" s="21" t="s">
        <v>1741</v>
      </c>
      <c r="U270" s="27" t="s">
        <v>1968</v>
      </c>
      <c r="V270" s="20" t="s">
        <v>1748</v>
      </c>
      <c r="W270" s="26" t="s">
        <v>1973</v>
      </c>
      <c r="X270" s="27" t="s">
        <v>2294</v>
      </c>
      <c r="Y270" s="21" t="s">
        <v>1773</v>
      </c>
      <c r="Z270" s="21" t="s">
        <v>1774</v>
      </c>
      <c r="AA270" s="24" t="s">
        <v>1774</v>
      </c>
      <c r="AB270" s="21" t="s">
        <v>1754</v>
      </c>
      <c r="AC270" s="21" t="s">
        <v>1817</v>
      </c>
      <c r="AD270" s="23">
        <v>0</v>
      </c>
      <c r="AE270" s="21" t="s">
        <v>1874</v>
      </c>
      <c r="AF270" s="21" t="s">
        <v>1795</v>
      </c>
      <c r="AG270" s="23">
        <v>0</v>
      </c>
      <c r="AH270" s="25" t="s">
        <v>1900</v>
      </c>
      <c r="AI270" s="27" t="s">
        <v>1962</v>
      </c>
      <c r="AJ270" s="23">
        <v>1997</v>
      </c>
      <c r="AK270" s="21" t="s">
        <v>1064</v>
      </c>
      <c r="AL270" s="21" t="s">
        <v>1065</v>
      </c>
      <c r="AM270" s="37">
        <v>30.375209999999999</v>
      </c>
      <c r="AN270" s="38">
        <v>-81.726690000000005</v>
      </c>
    </row>
    <row r="271" spans="1:40" x14ac:dyDescent="0.45">
      <c r="A271" s="32">
        <v>29.573711111111113</v>
      </c>
      <c r="B271" s="33">
        <v>-81.189133333333331</v>
      </c>
      <c r="C271" s="20" t="s">
        <v>484</v>
      </c>
      <c r="D271" s="20" t="s">
        <v>485</v>
      </c>
      <c r="E271" s="21" t="s">
        <v>486</v>
      </c>
      <c r="F271" s="20" t="s">
        <v>29</v>
      </c>
      <c r="G271" s="21" t="s">
        <v>36</v>
      </c>
      <c r="H271" s="22"/>
      <c r="I271" s="45"/>
      <c r="J271" s="47"/>
      <c r="K271" s="22"/>
      <c r="L271" s="23">
        <v>734071</v>
      </c>
      <c r="M271" s="24">
        <v>1</v>
      </c>
      <c r="N271" s="25" t="s">
        <v>485</v>
      </c>
      <c r="O271" s="25" t="s">
        <v>1431</v>
      </c>
      <c r="P271" s="26" t="s">
        <v>2186</v>
      </c>
      <c r="Q271" s="20" t="s">
        <v>1499</v>
      </c>
      <c r="R271" s="21" t="s">
        <v>1685</v>
      </c>
      <c r="S271" s="26" t="s">
        <v>2185</v>
      </c>
      <c r="T271" s="21" t="s">
        <v>1741</v>
      </c>
      <c r="U271" s="27" t="s">
        <v>1968</v>
      </c>
      <c r="V271" s="20" t="s">
        <v>1752</v>
      </c>
      <c r="W271" s="26" t="s">
        <v>1974</v>
      </c>
      <c r="X271" s="27" t="s">
        <v>2378</v>
      </c>
      <c r="Y271" s="21" t="s">
        <v>1773</v>
      </c>
      <c r="Z271" s="21" t="s">
        <v>1774</v>
      </c>
      <c r="AA271" s="24" t="s">
        <v>1961</v>
      </c>
      <c r="AB271" s="21" t="s">
        <v>1754</v>
      </c>
      <c r="AC271" s="21" t="s">
        <v>1786</v>
      </c>
      <c r="AD271" s="23">
        <v>89.9</v>
      </c>
      <c r="AE271" s="21" t="s">
        <v>1804</v>
      </c>
      <c r="AF271" s="21" t="s">
        <v>1795</v>
      </c>
      <c r="AG271" s="23">
        <v>64.900000000000006</v>
      </c>
      <c r="AH271" s="25" t="s">
        <v>1937</v>
      </c>
      <c r="AI271" s="27" t="s">
        <v>1966</v>
      </c>
      <c r="AJ271" s="23">
        <v>1988</v>
      </c>
      <c r="AK271" s="21" t="s">
        <v>1123</v>
      </c>
      <c r="AL271" s="21" t="s">
        <v>1124</v>
      </c>
      <c r="AM271" s="37">
        <v>29.57368</v>
      </c>
      <c r="AN271" s="38">
        <v>-81.189109999999999</v>
      </c>
    </row>
    <row r="272" spans="1:40" x14ac:dyDescent="0.45">
      <c r="A272" s="32">
        <v>28.1648</v>
      </c>
      <c r="B272" s="33">
        <v>-80.607766666666663</v>
      </c>
      <c r="C272" s="20" t="s">
        <v>63</v>
      </c>
      <c r="D272" s="20" t="s">
        <v>64</v>
      </c>
      <c r="E272" s="21" t="s">
        <v>65</v>
      </c>
      <c r="F272" s="20" t="s">
        <v>36</v>
      </c>
      <c r="G272" s="21" t="s">
        <v>36</v>
      </c>
      <c r="H272" s="22"/>
      <c r="I272" s="45"/>
      <c r="J272" s="47"/>
      <c r="K272" s="22"/>
      <c r="L272" s="23"/>
      <c r="M272" s="24">
        <v>1</v>
      </c>
      <c r="N272" s="25" t="s">
        <v>64</v>
      </c>
      <c r="O272" s="25" t="s">
        <v>1358</v>
      </c>
      <c r="P272" s="26" t="s">
        <v>36</v>
      </c>
      <c r="Q272" s="20" t="s">
        <v>1487</v>
      </c>
      <c r="R272" s="21" t="s">
        <v>1614</v>
      </c>
      <c r="S272" s="26" t="s">
        <v>36</v>
      </c>
      <c r="T272" s="21" t="s">
        <v>1741</v>
      </c>
      <c r="U272" s="27" t="s">
        <v>36</v>
      </c>
      <c r="V272" s="20" t="s">
        <v>1745</v>
      </c>
      <c r="W272" s="26" t="s">
        <v>36</v>
      </c>
      <c r="X272" s="27" t="s">
        <v>36</v>
      </c>
      <c r="Y272" s="21" t="s">
        <v>1775</v>
      </c>
      <c r="Z272" s="21" t="s">
        <v>1774</v>
      </c>
      <c r="AA272" s="24" t="s">
        <v>36</v>
      </c>
      <c r="AB272" s="21" t="s">
        <v>1754</v>
      </c>
      <c r="AC272" s="21" t="s">
        <v>1788</v>
      </c>
      <c r="AD272" s="23" t="s">
        <v>36</v>
      </c>
      <c r="AE272" s="21" t="s">
        <v>1841</v>
      </c>
      <c r="AF272" s="21" t="s">
        <v>1795</v>
      </c>
      <c r="AG272" s="23" t="s">
        <v>36</v>
      </c>
      <c r="AH272" s="25" t="s">
        <v>1905</v>
      </c>
      <c r="AI272" s="27" t="s">
        <v>36</v>
      </c>
      <c r="AJ272" s="23" t="s">
        <v>36</v>
      </c>
      <c r="AK272" s="21" t="s">
        <v>811</v>
      </c>
      <c r="AL272" s="21" t="s">
        <v>812</v>
      </c>
      <c r="AM272" s="37" t="s">
        <v>36</v>
      </c>
      <c r="AN272" s="38" t="s">
        <v>36</v>
      </c>
    </row>
    <row r="273" spans="1:40" x14ac:dyDescent="0.45">
      <c r="A273" s="32">
        <v>30.413316666666667</v>
      </c>
      <c r="B273" s="33">
        <v>-81.539819444444447</v>
      </c>
      <c r="C273" s="20" t="s">
        <v>363</v>
      </c>
      <c r="D273" s="20" t="s">
        <v>364</v>
      </c>
      <c r="E273" s="21" t="s">
        <v>365</v>
      </c>
      <c r="F273" s="20" t="s">
        <v>36</v>
      </c>
      <c r="G273" s="21" t="s">
        <v>36</v>
      </c>
      <c r="H273" s="22"/>
      <c r="I273" s="45"/>
      <c r="J273" s="47"/>
      <c r="K273" s="22"/>
      <c r="L273" s="23"/>
      <c r="M273" s="24">
        <v>1</v>
      </c>
      <c r="N273" s="25" t="s">
        <v>364</v>
      </c>
      <c r="O273" s="25" t="s">
        <v>1412</v>
      </c>
      <c r="P273" s="26" t="s">
        <v>36</v>
      </c>
      <c r="Q273" s="20" t="s">
        <v>1543</v>
      </c>
      <c r="R273" s="21" t="s">
        <v>1652</v>
      </c>
      <c r="S273" s="26" t="s">
        <v>36</v>
      </c>
      <c r="T273" s="21" t="s">
        <v>1741</v>
      </c>
      <c r="U273" s="27" t="s">
        <v>36</v>
      </c>
      <c r="V273" s="20" t="s">
        <v>1748</v>
      </c>
      <c r="W273" s="26" t="s">
        <v>36</v>
      </c>
      <c r="X273" s="27" t="s">
        <v>36</v>
      </c>
      <c r="Y273" s="21" t="s">
        <v>1773</v>
      </c>
      <c r="Z273" s="21" t="s">
        <v>1779</v>
      </c>
      <c r="AA273" s="24" t="s">
        <v>36</v>
      </c>
      <c r="AB273" s="21" t="s">
        <v>1754</v>
      </c>
      <c r="AC273" s="21" t="s">
        <v>1822</v>
      </c>
      <c r="AD273" s="23" t="s">
        <v>36</v>
      </c>
      <c r="AE273" s="21" t="s">
        <v>1798</v>
      </c>
      <c r="AF273" s="21" t="s">
        <v>1795</v>
      </c>
      <c r="AG273" s="23" t="s">
        <v>36</v>
      </c>
      <c r="AH273" s="25" t="s">
        <v>1932</v>
      </c>
      <c r="AI273" s="27" t="s">
        <v>36</v>
      </c>
      <c r="AJ273" s="23" t="s">
        <v>36</v>
      </c>
      <c r="AK273" s="21" t="s">
        <v>1030</v>
      </c>
      <c r="AL273" s="21" t="s">
        <v>1031</v>
      </c>
      <c r="AM273" s="37" t="s">
        <v>36</v>
      </c>
      <c r="AN273" s="38" t="s">
        <v>36</v>
      </c>
    </row>
    <row r="274" spans="1:40" x14ac:dyDescent="0.45">
      <c r="A274" s="32">
        <v>29.254561111111112</v>
      </c>
      <c r="B274" s="33">
        <v>-81.123683333333332</v>
      </c>
      <c r="C274" s="20" t="s">
        <v>774</v>
      </c>
      <c r="D274" s="20" t="s">
        <v>157</v>
      </c>
      <c r="E274" s="21" t="s">
        <v>775</v>
      </c>
      <c r="F274" s="20" t="s">
        <v>36</v>
      </c>
      <c r="G274" s="21" t="s">
        <v>36</v>
      </c>
      <c r="H274" s="22"/>
      <c r="I274" s="45"/>
      <c r="J274" s="47"/>
      <c r="K274" s="22"/>
      <c r="L274" s="23"/>
      <c r="M274" s="24">
        <v>0</v>
      </c>
      <c r="N274" s="25" t="s">
        <v>157</v>
      </c>
      <c r="O274" s="25" t="s">
        <v>1480</v>
      </c>
      <c r="P274" s="26" t="s">
        <v>36</v>
      </c>
      <c r="Q274" s="20" t="s">
        <v>1603</v>
      </c>
      <c r="R274" s="21" t="s">
        <v>1739</v>
      </c>
      <c r="S274" s="26" t="s">
        <v>36</v>
      </c>
      <c r="T274" s="21" t="s">
        <v>1741</v>
      </c>
      <c r="U274" s="27" t="s">
        <v>36</v>
      </c>
      <c r="V274" s="20" t="s">
        <v>1769</v>
      </c>
      <c r="W274" s="26" t="s">
        <v>36</v>
      </c>
      <c r="X274" s="27" t="s">
        <v>36</v>
      </c>
      <c r="Y274" s="21" t="s">
        <v>1773</v>
      </c>
      <c r="Z274" s="21" t="s">
        <v>1774</v>
      </c>
      <c r="AA274" s="24" t="s">
        <v>36</v>
      </c>
      <c r="AB274" s="21" t="s">
        <v>1754</v>
      </c>
      <c r="AC274" s="21" t="s">
        <v>1844</v>
      </c>
      <c r="AD274" s="23" t="s">
        <v>36</v>
      </c>
      <c r="AE274" s="21" t="s">
        <v>1817</v>
      </c>
      <c r="AF274" s="21" t="s">
        <v>1795</v>
      </c>
      <c r="AG274" s="23" t="s">
        <v>36</v>
      </c>
      <c r="AH274" s="25" t="s">
        <v>1958</v>
      </c>
      <c r="AI274" s="27" t="s">
        <v>36</v>
      </c>
      <c r="AJ274" s="23" t="s">
        <v>36</v>
      </c>
      <c r="AK274" s="21" t="s">
        <v>1343</v>
      </c>
      <c r="AL274" s="21" t="s">
        <v>1344</v>
      </c>
      <c r="AM274" s="37" t="s">
        <v>36</v>
      </c>
      <c r="AN274" s="38" t="s">
        <v>36</v>
      </c>
    </row>
    <row r="275" spans="1:40" x14ac:dyDescent="0.45">
      <c r="A275" s="32">
        <v>29.562069444444447</v>
      </c>
      <c r="B275" s="33">
        <v>-81.173666666666676</v>
      </c>
      <c r="C275" s="20" t="s">
        <v>497</v>
      </c>
      <c r="D275" s="20" t="s">
        <v>498</v>
      </c>
      <c r="E275" s="21" t="s">
        <v>499</v>
      </c>
      <c r="F275" s="20" t="s">
        <v>36</v>
      </c>
      <c r="G275" s="21" t="s">
        <v>36</v>
      </c>
      <c r="H275" s="22"/>
      <c r="I275" s="45"/>
      <c r="J275" s="47"/>
      <c r="K275" s="22"/>
      <c r="L275" s="23"/>
      <c r="M275" s="24">
        <v>0</v>
      </c>
      <c r="N275" s="25" t="s">
        <v>498</v>
      </c>
      <c r="O275" s="25" t="s">
        <v>498</v>
      </c>
      <c r="P275" s="26" t="s">
        <v>36</v>
      </c>
      <c r="Q275" s="20" t="s">
        <v>1565</v>
      </c>
      <c r="R275" s="21" t="s">
        <v>1638</v>
      </c>
      <c r="S275" s="26" t="s">
        <v>36</v>
      </c>
      <c r="T275" s="21" t="s">
        <v>1741</v>
      </c>
      <c r="U275" s="27" t="s">
        <v>36</v>
      </c>
      <c r="V275" s="20" t="s">
        <v>1752</v>
      </c>
      <c r="W275" s="26" t="s">
        <v>36</v>
      </c>
      <c r="X275" s="27" t="s">
        <v>36</v>
      </c>
      <c r="Y275" s="21" t="s">
        <v>1773</v>
      </c>
      <c r="Z275" s="21" t="s">
        <v>1774</v>
      </c>
      <c r="AA275" s="24" t="s">
        <v>36</v>
      </c>
      <c r="AB275" s="21" t="s">
        <v>1754</v>
      </c>
      <c r="AC275" s="21" t="s">
        <v>1842</v>
      </c>
      <c r="AD275" s="23" t="s">
        <v>36</v>
      </c>
      <c r="AE275" s="21" t="s">
        <v>1831</v>
      </c>
      <c r="AF275" s="21" t="s">
        <v>1795</v>
      </c>
      <c r="AG275" s="23" t="s">
        <v>36</v>
      </c>
      <c r="AH275" s="25" t="s">
        <v>1940</v>
      </c>
      <c r="AI275" s="27" t="s">
        <v>36</v>
      </c>
      <c r="AJ275" s="23" t="s">
        <v>36</v>
      </c>
      <c r="AK275" s="21" t="s">
        <v>1133</v>
      </c>
      <c r="AL275" s="21" t="s">
        <v>1134</v>
      </c>
      <c r="AM275" s="37" t="s">
        <v>36</v>
      </c>
      <c r="AN275" s="38" t="s">
        <v>36</v>
      </c>
    </row>
    <row r="276" spans="1:40" x14ac:dyDescent="0.45">
      <c r="A276" s="32">
        <v>30.226538888888886</v>
      </c>
      <c r="B276" s="33">
        <v>-81.44553888888889</v>
      </c>
      <c r="C276" s="20" t="s">
        <v>647</v>
      </c>
      <c r="D276" s="20" t="s">
        <v>648</v>
      </c>
      <c r="E276" s="21" t="s">
        <v>649</v>
      </c>
      <c r="F276" s="20" t="s">
        <v>36</v>
      </c>
      <c r="G276" s="21" t="s">
        <v>36</v>
      </c>
      <c r="H276" s="22"/>
      <c r="I276" s="45"/>
      <c r="J276" s="47"/>
      <c r="K276" s="22"/>
      <c r="L276" s="23"/>
      <c r="M276" s="24">
        <v>0</v>
      </c>
      <c r="N276" s="25" t="s">
        <v>648</v>
      </c>
      <c r="O276" s="25" t="s">
        <v>648</v>
      </c>
      <c r="P276" s="26" t="s">
        <v>36</v>
      </c>
      <c r="Q276" s="20" t="s">
        <v>1589</v>
      </c>
      <c r="R276" s="21" t="s">
        <v>1626</v>
      </c>
      <c r="S276" s="26" t="s">
        <v>36</v>
      </c>
      <c r="T276" s="21" t="s">
        <v>1741</v>
      </c>
      <c r="U276" s="27" t="s">
        <v>36</v>
      </c>
      <c r="V276" s="20" t="s">
        <v>1765</v>
      </c>
      <c r="W276" s="26" t="s">
        <v>36</v>
      </c>
      <c r="X276" s="27" t="s">
        <v>36</v>
      </c>
      <c r="Y276" s="21" t="s">
        <v>1773</v>
      </c>
      <c r="Z276" s="21" t="s">
        <v>1780</v>
      </c>
      <c r="AA276" s="24" t="s">
        <v>36</v>
      </c>
      <c r="AB276" s="21" t="s">
        <v>1754</v>
      </c>
      <c r="AC276" s="21" t="s">
        <v>1823</v>
      </c>
      <c r="AD276" s="23" t="s">
        <v>36</v>
      </c>
      <c r="AE276" s="21" t="s">
        <v>719</v>
      </c>
      <c r="AF276" s="21" t="s">
        <v>1795</v>
      </c>
      <c r="AG276" s="23" t="s">
        <v>36</v>
      </c>
      <c r="AH276" s="25" t="s">
        <v>1949</v>
      </c>
      <c r="AI276" s="27" t="s">
        <v>36</v>
      </c>
      <c r="AJ276" s="23" t="s">
        <v>36</v>
      </c>
      <c r="AK276" s="21" t="s">
        <v>1247</v>
      </c>
      <c r="AL276" s="21" t="s">
        <v>1248</v>
      </c>
      <c r="AM276" s="37" t="s">
        <v>36</v>
      </c>
      <c r="AN276" s="38" t="s">
        <v>36</v>
      </c>
    </row>
    <row r="277" spans="1:40" x14ac:dyDescent="0.45">
      <c r="A277" s="32">
        <v>29.103683333333301</v>
      </c>
      <c r="B277" s="33">
        <v>-80.971788888888895</v>
      </c>
      <c r="C277" s="20" t="s">
        <v>720</v>
      </c>
      <c r="D277" s="20" t="s">
        <v>105</v>
      </c>
      <c r="E277" s="21" t="s">
        <v>721</v>
      </c>
      <c r="F277" s="20" t="s">
        <v>36</v>
      </c>
      <c r="G277" s="21" t="s">
        <v>30</v>
      </c>
      <c r="H277" s="22"/>
      <c r="I277" s="45"/>
      <c r="J277" s="47"/>
      <c r="K277" s="22"/>
      <c r="L277" s="23">
        <v>790162</v>
      </c>
      <c r="M277" s="24">
        <v>0</v>
      </c>
      <c r="N277" s="25" t="s">
        <v>105</v>
      </c>
      <c r="O277" s="25" t="s">
        <v>105</v>
      </c>
      <c r="P277" s="26" t="s">
        <v>2042</v>
      </c>
      <c r="Q277" s="20" t="s">
        <v>1598</v>
      </c>
      <c r="R277" s="21" t="s">
        <v>1642</v>
      </c>
      <c r="S277" s="26" t="s">
        <v>2229</v>
      </c>
      <c r="T277" s="21" t="s">
        <v>1741</v>
      </c>
      <c r="U277" s="27" t="s">
        <v>1968</v>
      </c>
      <c r="V277" s="20" t="s">
        <v>1769</v>
      </c>
      <c r="W277" s="26" t="s">
        <v>1979</v>
      </c>
      <c r="X277" s="27" t="s">
        <v>2422</v>
      </c>
      <c r="Y277" s="21" t="s">
        <v>1773</v>
      </c>
      <c r="Z277" s="21" t="s">
        <v>1774</v>
      </c>
      <c r="AA277" s="24" t="s">
        <v>1774</v>
      </c>
      <c r="AB277" s="21" t="s">
        <v>1754</v>
      </c>
      <c r="AC277" s="21" t="s">
        <v>1814</v>
      </c>
      <c r="AD277" s="23">
        <v>0</v>
      </c>
      <c r="AE277" s="21" t="s">
        <v>1861</v>
      </c>
      <c r="AF277" s="21" t="s">
        <v>1795</v>
      </c>
      <c r="AG277" s="23">
        <v>0</v>
      </c>
      <c r="AH277" s="25" t="s">
        <v>1903</v>
      </c>
      <c r="AI277" s="27" t="s">
        <v>1962</v>
      </c>
      <c r="AJ277" s="23">
        <v>2001</v>
      </c>
      <c r="AK277" s="21" t="s">
        <v>2443</v>
      </c>
      <c r="AL277" s="21" t="s">
        <v>1297</v>
      </c>
      <c r="AM277" s="37">
        <v>29.103680000000001</v>
      </c>
      <c r="AN277" s="38">
        <v>-80.971760000000003</v>
      </c>
    </row>
    <row r="278" spans="1:40" x14ac:dyDescent="0.45">
      <c r="A278" s="32">
        <v>29.1036527777778</v>
      </c>
      <c r="B278" s="33">
        <v>-80.972002777777774</v>
      </c>
      <c r="C278" s="20" t="s">
        <v>722</v>
      </c>
      <c r="D278" s="20" t="s">
        <v>105</v>
      </c>
      <c r="E278" s="21" t="s">
        <v>721</v>
      </c>
      <c r="F278" s="20" t="s">
        <v>36</v>
      </c>
      <c r="G278" s="21" t="s">
        <v>32</v>
      </c>
      <c r="H278" s="22"/>
      <c r="I278" s="45"/>
      <c r="J278" s="47"/>
      <c r="K278" s="22"/>
      <c r="L278" s="23">
        <v>790161</v>
      </c>
      <c r="M278" s="24">
        <v>0</v>
      </c>
      <c r="N278" s="25" t="s">
        <v>105</v>
      </c>
      <c r="O278" s="25" t="s">
        <v>105</v>
      </c>
      <c r="P278" s="26" t="s">
        <v>2036</v>
      </c>
      <c r="Q278" s="20" t="s">
        <v>1598</v>
      </c>
      <c r="R278" s="21" t="s">
        <v>1642</v>
      </c>
      <c r="S278" s="26" t="s">
        <v>2229</v>
      </c>
      <c r="T278" s="21" t="s">
        <v>1741</v>
      </c>
      <c r="U278" s="27" t="s">
        <v>1968</v>
      </c>
      <c r="V278" s="20" t="s">
        <v>1769</v>
      </c>
      <c r="W278" s="26" t="s">
        <v>1979</v>
      </c>
      <c r="X278" s="27" t="s">
        <v>2421</v>
      </c>
      <c r="Y278" s="21" t="s">
        <v>1773</v>
      </c>
      <c r="Z278" s="21" t="s">
        <v>1774</v>
      </c>
      <c r="AA278" s="24" t="s">
        <v>1774</v>
      </c>
      <c r="AB278" s="21" t="s">
        <v>1754</v>
      </c>
      <c r="AC278" s="21" t="s">
        <v>1814</v>
      </c>
      <c r="AD278" s="23">
        <v>0</v>
      </c>
      <c r="AE278" s="21" t="s">
        <v>1861</v>
      </c>
      <c r="AF278" s="21" t="s">
        <v>1795</v>
      </c>
      <c r="AG278" s="23">
        <v>0</v>
      </c>
      <c r="AH278" s="25" t="s">
        <v>1903</v>
      </c>
      <c r="AI278" s="27" t="s">
        <v>1962</v>
      </c>
      <c r="AJ278" s="23">
        <v>2001</v>
      </c>
      <c r="AK278" s="21" t="s">
        <v>2444</v>
      </c>
      <c r="AL278" s="21" t="s">
        <v>1298</v>
      </c>
      <c r="AM278" s="37">
        <v>29.103619999999999</v>
      </c>
      <c r="AN278" s="38">
        <v>-80.972030000000004</v>
      </c>
    </row>
    <row r="279" spans="1:40" x14ac:dyDescent="0.45">
      <c r="A279" s="32">
        <v>29.342199999999998</v>
      </c>
      <c r="B279" s="33">
        <v>-81.08626388888888</v>
      </c>
      <c r="C279" s="20" t="s">
        <v>776</v>
      </c>
      <c r="D279" s="20" t="s">
        <v>755</v>
      </c>
      <c r="E279" s="21" t="s">
        <v>777</v>
      </c>
      <c r="F279" s="20" t="s">
        <v>36</v>
      </c>
      <c r="G279" s="21" t="s">
        <v>36</v>
      </c>
      <c r="H279" s="22"/>
      <c r="I279" s="45"/>
      <c r="J279" s="47"/>
      <c r="K279" s="22"/>
      <c r="L279" s="23">
        <v>794016</v>
      </c>
      <c r="M279" s="24">
        <v>1</v>
      </c>
      <c r="N279" s="25" t="s">
        <v>755</v>
      </c>
      <c r="O279" s="25" t="s">
        <v>755</v>
      </c>
      <c r="P279" s="26" t="s">
        <v>2238</v>
      </c>
      <c r="Q279" s="20" t="s">
        <v>1603</v>
      </c>
      <c r="R279" s="21"/>
      <c r="S279" s="26" t="s">
        <v>2215</v>
      </c>
      <c r="T279" s="21" t="s">
        <v>1741</v>
      </c>
      <c r="U279" s="27" t="s">
        <v>1968</v>
      </c>
      <c r="V279" s="20" t="s">
        <v>1769</v>
      </c>
      <c r="W279" s="26" t="s">
        <v>1979</v>
      </c>
      <c r="X279" s="27" t="s">
        <v>2434</v>
      </c>
      <c r="Y279" s="21" t="s">
        <v>1773</v>
      </c>
      <c r="Z279" s="21" t="s">
        <v>1774</v>
      </c>
      <c r="AA279" s="24" t="s">
        <v>1961</v>
      </c>
      <c r="AB279" s="21" t="s">
        <v>1754</v>
      </c>
      <c r="AC279" s="21" t="s">
        <v>1795</v>
      </c>
      <c r="AD279" s="23">
        <v>33.799999999999997</v>
      </c>
      <c r="AE279" s="21" t="s">
        <v>1795</v>
      </c>
      <c r="AF279" s="21" t="s">
        <v>1795</v>
      </c>
      <c r="AG279" s="23">
        <v>13.7</v>
      </c>
      <c r="AH279" s="25" t="s">
        <v>1953</v>
      </c>
      <c r="AI279" s="27" t="s">
        <v>1963</v>
      </c>
      <c r="AJ279" s="23">
        <v>1964</v>
      </c>
      <c r="AK279" s="21" t="s">
        <v>1345</v>
      </c>
      <c r="AL279" s="21" t="s">
        <v>1346</v>
      </c>
      <c r="AM279" s="37">
        <v>29.342189999999999</v>
      </c>
      <c r="AN279" s="38">
        <v>-81.086320000000001</v>
      </c>
    </row>
    <row r="280" spans="1:40" x14ac:dyDescent="0.45">
      <c r="A280" s="32">
        <v>30.315541666666668</v>
      </c>
      <c r="B280" s="33">
        <v>-81.672258333333332</v>
      </c>
      <c r="C280" s="20" t="s">
        <v>453</v>
      </c>
      <c r="D280" s="20" t="s">
        <v>454</v>
      </c>
      <c r="E280" s="21" t="s">
        <v>455</v>
      </c>
      <c r="F280" s="20" t="s">
        <v>36</v>
      </c>
      <c r="G280" s="21" t="s">
        <v>36</v>
      </c>
      <c r="H280" s="22"/>
      <c r="I280" s="45"/>
      <c r="J280" s="47"/>
      <c r="K280" s="22"/>
      <c r="L280" s="23">
        <v>720629</v>
      </c>
      <c r="M280" s="24">
        <v>1</v>
      </c>
      <c r="N280" s="25" t="s">
        <v>454</v>
      </c>
      <c r="O280" s="25" t="s">
        <v>1427</v>
      </c>
      <c r="P280" s="26" t="s">
        <v>2117</v>
      </c>
      <c r="Q280" s="20" t="s">
        <v>1496</v>
      </c>
      <c r="R280" s="21" t="s">
        <v>1678</v>
      </c>
      <c r="S280" s="26" t="s">
        <v>2079</v>
      </c>
      <c r="T280" s="21" t="s">
        <v>1741</v>
      </c>
      <c r="U280" s="27" t="s">
        <v>1968</v>
      </c>
      <c r="V280" s="20" t="s">
        <v>1748</v>
      </c>
      <c r="W280" s="26" t="s">
        <v>1973</v>
      </c>
      <c r="X280" s="27" t="s">
        <v>2343</v>
      </c>
      <c r="Y280" s="21" t="s">
        <v>1773</v>
      </c>
      <c r="Z280" s="21" t="s">
        <v>1774</v>
      </c>
      <c r="AA280" s="24" t="s">
        <v>1774</v>
      </c>
      <c r="AB280" s="21" t="s">
        <v>1754</v>
      </c>
      <c r="AC280" s="21" t="s">
        <v>1858</v>
      </c>
      <c r="AD280" s="23">
        <v>1</v>
      </c>
      <c r="AE280" s="21" t="s">
        <v>1833</v>
      </c>
      <c r="AF280" s="21" t="s">
        <v>1795</v>
      </c>
      <c r="AG280" s="23">
        <v>0.9</v>
      </c>
      <c r="AH280" s="25" t="s">
        <v>1900</v>
      </c>
      <c r="AI280" s="27" t="s">
        <v>1962</v>
      </c>
      <c r="AJ280" s="23">
        <v>2003</v>
      </c>
      <c r="AK280" s="21" t="s">
        <v>1097</v>
      </c>
      <c r="AL280" s="21" t="s">
        <v>1098</v>
      </c>
      <c r="AM280" s="37">
        <v>30.31504</v>
      </c>
      <c r="AN280" s="38">
        <v>-81.670820000000006</v>
      </c>
    </row>
    <row r="281" spans="1:40" x14ac:dyDescent="0.45">
      <c r="A281" s="32">
        <v>28.452747222222222</v>
      </c>
      <c r="B281" s="33">
        <v>-80.897130555555563</v>
      </c>
      <c r="C281" s="20" t="s">
        <v>588</v>
      </c>
      <c r="D281" s="20" t="s">
        <v>589</v>
      </c>
      <c r="E281" s="21" t="s">
        <v>590</v>
      </c>
      <c r="F281" s="20" t="s">
        <v>591</v>
      </c>
      <c r="G281" s="21" t="s">
        <v>44</v>
      </c>
      <c r="H281" s="22"/>
      <c r="I281" s="45"/>
      <c r="J281" s="47"/>
      <c r="K281" s="22"/>
      <c r="L281" s="23">
        <v>700150</v>
      </c>
      <c r="M281" s="24">
        <v>0</v>
      </c>
      <c r="N281" s="25" t="s">
        <v>589</v>
      </c>
      <c r="O281" s="25" t="s">
        <v>1447</v>
      </c>
      <c r="P281" s="26" t="s">
        <v>2023</v>
      </c>
      <c r="Q281" s="20" t="s">
        <v>1496</v>
      </c>
      <c r="R281" s="21" t="s">
        <v>1712</v>
      </c>
      <c r="S281" s="26" t="s">
        <v>2038</v>
      </c>
      <c r="T281" s="21" t="s">
        <v>1741</v>
      </c>
      <c r="U281" s="27" t="s">
        <v>1968</v>
      </c>
      <c r="V281" s="20" t="s">
        <v>1762</v>
      </c>
      <c r="W281" s="26" t="s">
        <v>1971</v>
      </c>
      <c r="X281" s="27" t="s">
        <v>2267</v>
      </c>
      <c r="Y281" s="21" t="s">
        <v>1773</v>
      </c>
      <c r="Z281" s="21" t="s">
        <v>1774</v>
      </c>
      <c r="AA281" s="24" t="s">
        <v>1774</v>
      </c>
      <c r="AB281" s="21" t="s">
        <v>1754</v>
      </c>
      <c r="AC281" s="21" t="s">
        <v>1820</v>
      </c>
      <c r="AD281" s="23">
        <v>0</v>
      </c>
      <c r="AE281" s="21" t="s">
        <v>1795</v>
      </c>
      <c r="AF281" s="21" t="s">
        <v>1817</v>
      </c>
      <c r="AG281" s="23">
        <v>0</v>
      </c>
      <c r="AH281" s="25"/>
      <c r="AI281" s="27" t="s">
        <v>1965</v>
      </c>
      <c r="AJ281" s="23">
        <v>1973</v>
      </c>
      <c r="AK281" s="21" t="s">
        <v>1196</v>
      </c>
      <c r="AL281" s="21" t="s">
        <v>1197</v>
      </c>
      <c r="AM281" s="37">
        <v>28.452739999999999</v>
      </c>
      <c r="AN281" s="38">
        <v>-80.897120000000001</v>
      </c>
    </row>
    <row r="282" spans="1:40" x14ac:dyDescent="0.45">
      <c r="A282" s="32">
        <v>28.452955555555555</v>
      </c>
      <c r="B282" s="33">
        <v>-80.897191666666671</v>
      </c>
      <c r="C282" s="20" t="s">
        <v>592</v>
      </c>
      <c r="D282" s="20" t="s">
        <v>589</v>
      </c>
      <c r="E282" s="21" t="s">
        <v>590</v>
      </c>
      <c r="F282" s="20" t="s">
        <v>591</v>
      </c>
      <c r="G282" s="21" t="s">
        <v>46</v>
      </c>
      <c r="H282" s="22"/>
      <c r="I282" s="45"/>
      <c r="J282" s="47"/>
      <c r="K282" s="22"/>
      <c r="L282" s="23">
        <v>700084</v>
      </c>
      <c r="M282" s="24">
        <v>0</v>
      </c>
      <c r="N282" s="25" t="s">
        <v>589</v>
      </c>
      <c r="O282" s="25" t="s">
        <v>1447</v>
      </c>
      <c r="P282" s="26" t="s">
        <v>2023</v>
      </c>
      <c r="Q282" s="20" t="s">
        <v>1496</v>
      </c>
      <c r="R282" s="21" t="s">
        <v>1712</v>
      </c>
      <c r="S282" s="26" t="s">
        <v>2038</v>
      </c>
      <c r="T282" s="21" t="s">
        <v>1741</v>
      </c>
      <c r="U282" s="27" t="s">
        <v>1968</v>
      </c>
      <c r="V282" s="20" t="s">
        <v>1762</v>
      </c>
      <c r="W282" s="26" t="s">
        <v>1971</v>
      </c>
      <c r="X282" s="27" t="s">
        <v>2260</v>
      </c>
      <c r="Y282" s="21" t="s">
        <v>1773</v>
      </c>
      <c r="Z282" s="21" t="s">
        <v>1774</v>
      </c>
      <c r="AA282" s="24" t="s">
        <v>1774</v>
      </c>
      <c r="AB282" s="21" t="s">
        <v>1754</v>
      </c>
      <c r="AC282" s="21" t="s">
        <v>1820</v>
      </c>
      <c r="AD282" s="23">
        <v>0</v>
      </c>
      <c r="AE282" s="21" t="s">
        <v>1795</v>
      </c>
      <c r="AF282" s="21" t="s">
        <v>1817</v>
      </c>
      <c r="AG282" s="23">
        <v>0</v>
      </c>
      <c r="AH282" s="25"/>
      <c r="AI282" s="27" t="s">
        <v>1965</v>
      </c>
      <c r="AJ282" s="23">
        <v>1973</v>
      </c>
      <c r="AK282" s="21" t="s">
        <v>1198</v>
      </c>
      <c r="AL282" s="21" t="s">
        <v>1199</v>
      </c>
      <c r="AM282" s="37">
        <v>28.452929999999999</v>
      </c>
      <c r="AN282" s="38">
        <v>-80.897199999999998</v>
      </c>
    </row>
    <row r="283" spans="1:40" x14ac:dyDescent="0.45">
      <c r="A283" s="32">
        <v>30.13271111111111</v>
      </c>
      <c r="B283" s="33">
        <v>-81.385711111111121</v>
      </c>
      <c r="C283" s="20" t="s">
        <v>611</v>
      </c>
      <c r="D283" s="20" t="s">
        <v>612</v>
      </c>
      <c r="E283" s="21" t="s">
        <v>613</v>
      </c>
      <c r="F283" s="20" t="s">
        <v>36</v>
      </c>
      <c r="G283" s="21" t="s">
        <v>36</v>
      </c>
      <c r="H283" s="22"/>
      <c r="I283" s="45"/>
      <c r="J283" s="47"/>
      <c r="K283" s="22"/>
      <c r="L283" s="23">
        <v>784055</v>
      </c>
      <c r="M283" s="24">
        <v>1</v>
      </c>
      <c r="N283" s="25" t="s">
        <v>612</v>
      </c>
      <c r="O283" s="25" t="s">
        <v>1453</v>
      </c>
      <c r="P283" s="26" t="s">
        <v>2212</v>
      </c>
      <c r="Q283" s="20" t="s">
        <v>1507</v>
      </c>
      <c r="R283" s="21" t="s">
        <v>1717</v>
      </c>
      <c r="S283" s="26" t="s">
        <v>2214</v>
      </c>
      <c r="T283" s="21" t="s">
        <v>1741</v>
      </c>
      <c r="U283" s="27" t="s">
        <v>1968</v>
      </c>
      <c r="V283" s="20" t="s">
        <v>1765</v>
      </c>
      <c r="W283" s="26" t="s">
        <v>1978</v>
      </c>
      <c r="X283" s="27" t="s">
        <v>2406</v>
      </c>
      <c r="Y283" s="21" t="s">
        <v>1773</v>
      </c>
      <c r="Z283" s="21" t="s">
        <v>1774</v>
      </c>
      <c r="AA283" s="24" t="s">
        <v>1961</v>
      </c>
      <c r="AB283" s="21" t="s">
        <v>1754</v>
      </c>
      <c r="AC283" s="21" t="s">
        <v>1791</v>
      </c>
      <c r="AD283" s="23">
        <v>1</v>
      </c>
      <c r="AE283" s="21" t="s">
        <v>1804</v>
      </c>
      <c r="AF283" s="21" t="s">
        <v>1795</v>
      </c>
      <c r="AG283" s="23">
        <v>0.9</v>
      </c>
      <c r="AH283" s="25" t="s">
        <v>1768</v>
      </c>
      <c r="AI283" s="27" t="s">
        <v>1963</v>
      </c>
      <c r="AJ283" s="23">
        <v>2002</v>
      </c>
      <c r="AK283" s="21" t="s">
        <v>1216</v>
      </c>
      <c r="AL283" s="21" t="s">
        <v>1217</v>
      </c>
      <c r="AM283" s="37">
        <v>30.13278</v>
      </c>
      <c r="AN283" s="38">
        <v>-81.385549999999995</v>
      </c>
    </row>
    <row r="284" spans="1:40" x14ac:dyDescent="0.45">
      <c r="A284" s="32">
        <v>30.360944444444446</v>
      </c>
      <c r="B284" s="33">
        <v>-81.442913888888896</v>
      </c>
      <c r="C284" s="20" t="s">
        <v>196</v>
      </c>
      <c r="D284" s="20" t="s">
        <v>197</v>
      </c>
      <c r="E284" s="21" t="s">
        <v>198</v>
      </c>
      <c r="F284" s="20" t="s">
        <v>36</v>
      </c>
      <c r="G284" s="21" t="s">
        <v>36</v>
      </c>
      <c r="H284" s="22"/>
      <c r="I284" s="45"/>
      <c r="J284" s="47"/>
      <c r="K284" s="22"/>
      <c r="L284" s="23">
        <v>720677</v>
      </c>
      <c r="M284" s="24">
        <v>1</v>
      </c>
      <c r="N284" s="25" t="s">
        <v>197</v>
      </c>
      <c r="O284" s="25" t="s">
        <v>1383</v>
      </c>
      <c r="P284" s="26" t="s">
        <v>2154</v>
      </c>
      <c r="Q284" s="20" t="s">
        <v>1507</v>
      </c>
      <c r="R284" s="21" t="s">
        <v>1661</v>
      </c>
      <c r="S284" s="26" t="s">
        <v>2004</v>
      </c>
      <c r="T284" s="21" t="s">
        <v>1741</v>
      </c>
      <c r="U284" s="27" t="s">
        <v>1968</v>
      </c>
      <c r="V284" s="20" t="s">
        <v>1748</v>
      </c>
      <c r="W284" s="26" t="s">
        <v>1973</v>
      </c>
      <c r="X284" s="27" t="s">
        <v>2346</v>
      </c>
      <c r="Y284" s="21" t="s">
        <v>1773</v>
      </c>
      <c r="Z284" s="21" t="s">
        <v>1774</v>
      </c>
      <c r="AA284" s="24" t="s">
        <v>1961</v>
      </c>
      <c r="AB284" s="21" t="s">
        <v>1754</v>
      </c>
      <c r="AC284" s="21" t="s">
        <v>1791</v>
      </c>
      <c r="AD284" s="23">
        <v>1</v>
      </c>
      <c r="AE284" s="21" t="s">
        <v>1804</v>
      </c>
      <c r="AF284" s="21" t="s">
        <v>1795</v>
      </c>
      <c r="AG284" s="23">
        <v>0.9</v>
      </c>
      <c r="AH284" s="25" t="s">
        <v>1919</v>
      </c>
      <c r="AI284" s="27" t="s">
        <v>1962</v>
      </c>
      <c r="AJ284" s="23">
        <v>2003</v>
      </c>
      <c r="AK284" s="21" t="s">
        <v>897</v>
      </c>
      <c r="AL284" s="21" t="s">
        <v>898</v>
      </c>
      <c r="AM284" s="37">
        <v>30.360810000000001</v>
      </c>
      <c r="AN284" s="38">
        <v>-81.443269999999998</v>
      </c>
    </row>
    <row r="285" spans="1:40" x14ac:dyDescent="0.45">
      <c r="A285" s="32">
        <v>30.358305555555557</v>
      </c>
      <c r="B285" s="33">
        <v>-81.45963888888889</v>
      </c>
      <c r="C285" s="20" t="s">
        <v>286</v>
      </c>
      <c r="D285" s="20" t="s">
        <v>197</v>
      </c>
      <c r="E285" s="21" t="s">
        <v>287</v>
      </c>
      <c r="F285" s="20" t="s">
        <v>36</v>
      </c>
      <c r="G285" s="21" t="s">
        <v>36</v>
      </c>
      <c r="H285" s="22"/>
      <c r="I285" s="45"/>
      <c r="J285" s="47"/>
      <c r="K285" s="22"/>
      <c r="L285" s="23">
        <v>720675</v>
      </c>
      <c r="M285" s="24">
        <v>1</v>
      </c>
      <c r="N285" s="25" t="s">
        <v>197</v>
      </c>
      <c r="O285" s="25" t="s">
        <v>1383</v>
      </c>
      <c r="P285" s="26" t="s">
        <v>2154</v>
      </c>
      <c r="Q285" s="20" t="s">
        <v>1525</v>
      </c>
      <c r="R285" s="21" t="s">
        <v>1650</v>
      </c>
      <c r="S285" s="26" t="s">
        <v>2153</v>
      </c>
      <c r="T285" s="21" t="s">
        <v>1741</v>
      </c>
      <c r="U285" s="27" t="s">
        <v>1968</v>
      </c>
      <c r="V285" s="20" t="s">
        <v>1749</v>
      </c>
      <c r="W285" s="26" t="s">
        <v>1973</v>
      </c>
      <c r="X285" s="27" t="s">
        <v>2345</v>
      </c>
      <c r="Y285" s="21" t="s">
        <v>1773</v>
      </c>
      <c r="Z285" s="21" t="s">
        <v>1774</v>
      </c>
      <c r="AA285" s="24" t="s">
        <v>1961</v>
      </c>
      <c r="AB285" s="21" t="s">
        <v>1754</v>
      </c>
      <c r="AC285" s="21" t="s">
        <v>1846</v>
      </c>
      <c r="AD285" s="23">
        <v>1</v>
      </c>
      <c r="AE285" s="21" t="s">
        <v>1814</v>
      </c>
      <c r="AF285" s="21" t="s">
        <v>1795</v>
      </c>
      <c r="AG285" s="23">
        <v>0.9</v>
      </c>
      <c r="AH285" s="25" t="s">
        <v>1919</v>
      </c>
      <c r="AI285" s="27" t="s">
        <v>1962</v>
      </c>
      <c r="AJ285" s="23">
        <v>2003</v>
      </c>
      <c r="AK285" s="21" t="s">
        <v>970</v>
      </c>
      <c r="AL285" s="21" t="s">
        <v>971</v>
      </c>
      <c r="AM285" s="37">
        <v>30.3583</v>
      </c>
      <c r="AN285" s="38">
        <v>-81.459630000000004</v>
      </c>
    </row>
    <row r="286" spans="1:40" x14ac:dyDescent="0.45">
      <c r="A286" s="32">
        <v>30.288072222222223</v>
      </c>
      <c r="B286" s="33">
        <v>-81.421291666666676</v>
      </c>
      <c r="C286" s="20" t="s">
        <v>199</v>
      </c>
      <c r="D286" s="20" t="s">
        <v>200</v>
      </c>
      <c r="E286" s="21" t="s">
        <v>201</v>
      </c>
      <c r="F286" s="20" t="s">
        <v>36</v>
      </c>
      <c r="G286" s="21" t="s">
        <v>44</v>
      </c>
      <c r="H286" s="22"/>
      <c r="I286" s="45"/>
      <c r="J286" s="47"/>
      <c r="K286" s="22"/>
      <c r="L286" s="23">
        <v>720729</v>
      </c>
      <c r="M286" s="24">
        <v>0</v>
      </c>
      <c r="N286" s="25" t="s">
        <v>200</v>
      </c>
      <c r="O286" s="25" t="s">
        <v>1384</v>
      </c>
      <c r="P286" s="26" t="s">
        <v>2163</v>
      </c>
      <c r="Q286" s="20" t="s">
        <v>1507</v>
      </c>
      <c r="R286" s="21" t="s">
        <v>1662</v>
      </c>
      <c r="S286" s="26" t="s">
        <v>2004</v>
      </c>
      <c r="T286" s="21" t="s">
        <v>1741</v>
      </c>
      <c r="U286" s="27" t="s">
        <v>1968</v>
      </c>
      <c r="V286" s="20" t="s">
        <v>1748</v>
      </c>
      <c r="W286" s="26" t="s">
        <v>1973</v>
      </c>
      <c r="X286" s="27" t="s">
        <v>2356</v>
      </c>
      <c r="Y286" s="21" t="s">
        <v>1773</v>
      </c>
      <c r="Z286" s="21" t="s">
        <v>1774</v>
      </c>
      <c r="AA286" s="24" t="s">
        <v>1961</v>
      </c>
      <c r="AB286" s="21" t="s">
        <v>1754</v>
      </c>
      <c r="AC286" s="21" t="s">
        <v>1791</v>
      </c>
      <c r="AD286" s="23">
        <v>1</v>
      </c>
      <c r="AE286" s="21" t="s">
        <v>1804</v>
      </c>
      <c r="AF286" s="21" t="s">
        <v>1795</v>
      </c>
      <c r="AG286" s="23">
        <v>0.9</v>
      </c>
      <c r="AH286" s="25" t="s">
        <v>1919</v>
      </c>
      <c r="AI286" s="27" t="s">
        <v>1962</v>
      </c>
      <c r="AJ286" s="23">
        <v>2008</v>
      </c>
      <c r="AK286" s="21" t="s">
        <v>899</v>
      </c>
      <c r="AL286" s="21" t="s">
        <v>900</v>
      </c>
      <c r="AM286" s="37">
        <v>30.288329999999998</v>
      </c>
      <c r="AN286" s="38">
        <v>-81.421390000000002</v>
      </c>
    </row>
    <row r="287" spans="1:40" x14ac:dyDescent="0.45">
      <c r="A287" s="32">
        <v>30.288325</v>
      </c>
      <c r="B287" s="33">
        <v>-81.421302777777782</v>
      </c>
      <c r="C287" s="20" t="s">
        <v>202</v>
      </c>
      <c r="D287" s="20" t="s">
        <v>200</v>
      </c>
      <c r="E287" s="21" t="s">
        <v>201</v>
      </c>
      <c r="F287" s="20" t="s">
        <v>36</v>
      </c>
      <c r="G287" s="21" t="s">
        <v>46</v>
      </c>
      <c r="H287" s="22"/>
      <c r="I287" s="45"/>
      <c r="J287" s="47"/>
      <c r="K287" s="22"/>
      <c r="L287" s="23">
        <v>720730</v>
      </c>
      <c r="M287" s="24">
        <v>0</v>
      </c>
      <c r="N287" s="25" t="s">
        <v>200</v>
      </c>
      <c r="O287" s="25" t="s">
        <v>1384</v>
      </c>
      <c r="P287" s="26" t="s">
        <v>2164</v>
      </c>
      <c r="Q287" s="20" t="s">
        <v>1507</v>
      </c>
      <c r="R287" s="21" t="s">
        <v>1662</v>
      </c>
      <c r="S287" s="26" t="s">
        <v>2004</v>
      </c>
      <c r="T287" s="21" t="s">
        <v>1741</v>
      </c>
      <c r="U287" s="27" t="s">
        <v>1968</v>
      </c>
      <c r="V287" s="20" t="s">
        <v>1748</v>
      </c>
      <c r="W287" s="26" t="s">
        <v>1973</v>
      </c>
      <c r="X287" s="27" t="s">
        <v>2357</v>
      </c>
      <c r="Y287" s="21" t="s">
        <v>1773</v>
      </c>
      <c r="Z287" s="21" t="s">
        <v>1774</v>
      </c>
      <c r="AA287" s="24" t="s">
        <v>1961</v>
      </c>
      <c r="AB287" s="21" t="s">
        <v>1754</v>
      </c>
      <c r="AC287" s="21" t="s">
        <v>1791</v>
      </c>
      <c r="AD287" s="23">
        <v>1</v>
      </c>
      <c r="AE287" s="21" t="s">
        <v>1804</v>
      </c>
      <c r="AF287" s="21" t="s">
        <v>1795</v>
      </c>
      <c r="AG287" s="23">
        <v>0.9</v>
      </c>
      <c r="AH287" s="25" t="s">
        <v>1919</v>
      </c>
      <c r="AI287" s="27" t="s">
        <v>1962</v>
      </c>
      <c r="AJ287" s="23">
        <v>2009</v>
      </c>
      <c r="AK287" s="21" t="s">
        <v>901</v>
      </c>
      <c r="AL287" s="21" t="s">
        <v>902</v>
      </c>
      <c r="AM287" s="37">
        <v>30.28801</v>
      </c>
      <c r="AN287" s="38">
        <v>-81.421340000000001</v>
      </c>
    </row>
    <row r="288" spans="1:40" x14ac:dyDescent="0.45">
      <c r="A288" s="32">
        <v>29.892919444444445</v>
      </c>
      <c r="B288" s="33">
        <v>-81.307366666666667</v>
      </c>
      <c r="C288" s="20" t="s">
        <v>617</v>
      </c>
      <c r="D288" s="20" t="s">
        <v>618</v>
      </c>
      <c r="E288" s="21" t="s">
        <v>619</v>
      </c>
      <c r="F288" s="20" t="s">
        <v>29</v>
      </c>
      <c r="G288" s="21" t="s">
        <v>36</v>
      </c>
      <c r="H288" s="22"/>
      <c r="I288" s="45"/>
      <c r="J288" s="47"/>
      <c r="K288" s="22"/>
      <c r="L288" s="23">
        <v>780074</v>
      </c>
      <c r="M288" s="24">
        <v>1</v>
      </c>
      <c r="N288" s="25" t="s">
        <v>618</v>
      </c>
      <c r="O288" s="25" t="s">
        <v>1455</v>
      </c>
      <c r="P288" s="26" t="s">
        <v>2200</v>
      </c>
      <c r="Q288" s="20" t="s">
        <v>1499</v>
      </c>
      <c r="R288" s="21" t="s">
        <v>1719</v>
      </c>
      <c r="S288" s="26" t="s">
        <v>2199</v>
      </c>
      <c r="T288" s="21" t="s">
        <v>1741</v>
      </c>
      <c r="U288" s="27" t="s">
        <v>1968</v>
      </c>
      <c r="V288" s="20" t="s">
        <v>1765</v>
      </c>
      <c r="W288" s="26" t="s">
        <v>1978</v>
      </c>
      <c r="X288" s="27" t="s">
        <v>2389</v>
      </c>
      <c r="Y288" s="21" t="s">
        <v>1775</v>
      </c>
      <c r="Z288" s="21" t="s">
        <v>1774</v>
      </c>
      <c r="AA288" s="24" t="s">
        <v>1961</v>
      </c>
      <c r="AB288" s="21" t="s">
        <v>1754</v>
      </c>
      <c r="AC288" s="21" t="s">
        <v>1827</v>
      </c>
      <c r="AD288" s="23">
        <v>79.7</v>
      </c>
      <c r="AE288" s="21" t="s">
        <v>1806</v>
      </c>
      <c r="AF288" s="21" t="s">
        <v>1795</v>
      </c>
      <c r="AG288" s="23">
        <v>18.7</v>
      </c>
      <c r="AH288" s="25" t="s">
        <v>1919</v>
      </c>
      <c r="AI288" s="27" t="s">
        <v>1962</v>
      </c>
      <c r="AJ288" s="23">
        <v>1927</v>
      </c>
      <c r="AK288" s="21" t="s">
        <v>1220</v>
      </c>
      <c r="AL288" s="21" t="s">
        <v>1221</v>
      </c>
      <c r="AM288" s="37">
        <v>29.892910000000001</v>
      </c>
      <c r="AN288" s="38">
        <v>-81.307400000000001</v>
      </c>
    </row>
    <row r="289" spans="1:40" x14ac:dyDescent="0.45">
      <c r="A289" s="32">
        <v>28.802666666666667</v>
      </c>
      <c r="B289" s="33">
        <v>-81.210277777777776</v>
      </c>
      <c r="C289" s="20" t="s">
        <v>751</v>
      </c>
      <c r="D289" s="20" t="s">
        <v>752</v>
      </c>
      <c r="E289" s="21" t="s">
        <v>753</v>
      </c>
      <c r="F289" s="20" t="s">
        <v>36</v>
      </c>
      <c r="G289" s="21" t="s">
        <v>36</v>
      </c>
      <c r="H289" s="22"/>
      <c r="I289" s="45"/>
      <c r="J289" s="47"/>
      <c r="K289" s="22"/>
      <c r="L289" s="23">
        <v>790124</v>
      </c>
      <c r="M289" s="24">
        <v>1</v>
      </c>
      <c r="N289" s="25" t="s">
        <v>752</v>
      </c>
      <c r="O289" s="25" t="s">
        <v>1477</v>
      </c>
      <c r="P289" s="26" t="s">
        <v>2217</v>
      </c>
      <c r="Q289" s="20" t="s">
        <v>1496</v>
      </c>
      <c r="R289" s="21" t="s">
        <v>1738</v>
      </c>
      <c r="S289" s="26" t="s">
        <v>1994</v>
      </c>
      <c r="T289" s="21" t="s">
        <v>1741</v>
      </c>
      <c r="U289" s="27" t="s">
        <v>1968</v>
      </c>
      <c r="V289" s="20" t="s">
        <v>1772</v>
      </c>
      <c r="W289" s="26" t="s">
        <v>1979</v>
      </c>
      <c r="X289" s="27" t="s">
        <v>2414</v>
      </c>
      <c r="Y289" s="21" t="s">
        <v>1773</v>
      </c>
      <c r="Z289" s="21" t="s">
        <v>1774</v>
      </c>
      <c r="AA289" s="24" t="s">
        <v>1774</v>
      </c>
      <c r="AB289" s="21" t="s">
        <v>1754</v>
      </c>
      <c r="AC289" s="21" t="s">
        <v>1843</v>
      </c>
      <c r="AD289" s="23">
        <v>100.1</v>
      </c>
      <c r="AE289" s="21" t="s">
        <v>1899</v>
      </c>
      <c r="AF289" s="21" t="s">
        <v>1809</v>
      </c>
      <c r="AG289" s="23">
        <v>25.2</v>
      </c>
      <c r="AH289" s="25" t="s">
        <v>1900</v>
      </c>
      <c r="AI289" s="27" t="s">
        <v>1962</v>
      </c>
      <c r="AJ289" s="23">
        <v>1977</v>
      </c>
      <c r="AK289" s="21" t="s">
        <v>1321</v>
      </c>
      <c r="AL289" s="21" t="s">
        <v>1322</v>
      </c>
      <c r="AM289" s="37">
        <v>28.802659999999999</v>
      </c>
      <c r="AN289" s="38">
        <v>-81.210279999999997</v>
      </c>
    </row>
    <row r="290" spans="1:40" x14ac:dyDescent="0.45">
      <c r="A290" s="32">
        <v>30.396302777777777</v>
      </c>
      <c r="B290" s="33">
        <v>-81.436083333333343</v>
      </c>
      <c r="C290" s="20" t="s">
        <v>424</v>
      </c>
      <c r="D290" s="20" t="s">
        <v>425</v>
      </c>
      <c r="E290" s="21" t="s">
        <v>426</v>
      </c>
      <c r="F290" s="20" t="s">
        <v>36</v>
      </c>
      <c r="G290" s="21" t="s">
        <v>36</v>
      </c>
      <c r="H290" s="22"/>
      <c r="I290" s="45"/>
      <c r="J290" s="47"/>
      <c r="K290" s="22"/>
      <c r="L290" s="23">
        <v>720743</v>
      </c>
      <c r="M290" s="24">
        <v>0</v>
      </c>
      <c r="N290" s="25" t="s">
        <v>425</v>
      </c>
      <c r="O290" s="25" t="s">
        <v>1421</v>
      </c>
      <c r="P290" s="26" t="s">
        <v>2166</v>
      </c>
      <c r="Q290" s="20" t="s">
        <v>1556</v>
      </c>
      <c r="R290" s="21" t="s">
        <v>1634</v>
      </c>
      <c r="S290" s="26" t="s">
        <v>2165</v>
      </c>
      <c r="T290" s="21" t="s">
        <v>1741</v>
      </c>
      <c r="U290" s="27" t="s">
        <v>1968</v>
      </c>
      <c r="V290" s="20" t="s">
        <v>1748</v>
      </c>
      <c r="W290" s="26" t="s">
        <v>1973</v>
      </c>
      <c r="X290" s="27" t="s">
        <v>2358</v>
      </c>
      <c r="Y290" s="21" t="s">
        <v>1773</v>
      </c>
      <c r="Z290" s="21" t="s">
        <v>1774</v>
      </c>
      <c r="AA290" s="24" t="s">
        <v>1774</v>
      </c>
      <c r="AB290" s="21" t="s">
        <v>1754</v>
      </c>
      <c r="AC290" s="21" t="s">
        <v>1632</v>
      </c>
      <c r="AD290" s="23">
        <v>48.6</v>
      </c>
      <c r="AE290" s="21" t="s">
        <v>1882</v>
      </c>
      <c r="AF290" s="21" t="s">
        <v>1795</v>
      </c>
      <c r="AG290" s="23">
        <v>9.8000000000000007</v>
      </c>
      <c r="AH290" s="25" t="s">
        <v>1933</v>
      </c>
      <c r="AI290" s="27" t="s">
        <v>1962</v>
      </c>
      <c r="AJ290" s="23">
        <v>2010</v>
      </c>
      <c r="AK290" s="21" t="s">
        <v>1074</v>
      </c>
      <c r="AL290" s="21" t="s">
        <v>1075</v>
      </c>
      <c r="AM290" s="37">
        <v>30.39715</v>
      </c>
      <c r="AN290" s="38">
        <v>-81.436130000000006</v>
      </c>
    </row>
    <row r="291" spans="1:40" x14ac:dyDescent="0.45">
      <c r="A291" s="32">
        <v>29.696930555555557</v>
      </c>
      <c r="B291" s="33">
        <v>-81.225427777777782</v>
      </c>
      <c r="C291" s="20" t="s">
        <v>670</v>
      </c>
      <c r="D291" s="20" t="s">
        <v>671</v>
      </c>
      <c r="E291" s="21" t="s">
        <v>672</v>
      </c>
      <c r="F291" s="20" t="s">
        <v>36</v>
      </c>
      <c r="G291" s="21" t="s">
        <v>36</v>
      </c>
      <c r="H291" s="22"/>
      <c r="I291" s="45"/>
      <c r="J291" s="47"/>
      <c r="K291" s="22"/>
      <c r="L291" s="23">
        <v>780120</v>
      </c>
      <c r="M291" s="24">
        <v>1</v>
      </c>
      <c r="N291" s="25" t="s">
        <v>671</v>
      </c>
      <c r="O291" s="25" t="s">
        <v>1462</v>
      </c>
      <c r="P291" s="26" t="s">
        <v>2044</v>
      </c>
      <c r="Q291" s="20" t="s">
        <v>1587</v>
      </c>
      <c r="R291" s="21"/>
      <c r="S291" s="26" t="s">
        <v>2201</v>
      </c>
      <c r="T291" s="21" t="s">
        <v>1741</v>
      </c>
      <c r="U291" s="27" t="s">
        <v>1968</v>
      </c>
      <c r="V291" s="20" t="s">
        <v>1767</v>
      </c>
      <c r="W291" s="26" t="s">
        <v>1978</v>
      </c>
      <c r="X291" s="27" t="s">
        <v>1978</v>
      </c>
      <c r="Y291" s="21" t="s">
        <v>1773</v>
      </c>
      <c r="Z291" s="21" t="s">
        <v>1774</v>
      </c>
      <c r="AA291" s="24" t="s">
        <v>1774</v>
      </c>
      <c r="AB291" s="21" t="s">
        <v>1754</v>
      </c>
      <c r="AC291" s="21" t="s">
        <v>1827</v>
      </c>
      <c r="AD291" s="23">
        <v>79.400000000000006</v>
      </c>
      <c r="AE291" s="21" t="s">
        <v>1896</v>
      </c>
      <c r="AF291" s="21" t="s">
        <v>1795</v>
      </c>
      <c r="AG291" s="23">
        <v>12.7</v>
      </c>
      <c r="AH291" s="25" t="s">
        <v>1951</v>
      </c>
      <c r="AI291" s="27" t="s">
        <v>1962</v>
      </c>
      <c r="AJ291" s="23">
        <v>2011</v>
      </c>
      <c r="AK291" s="21" t="s">
        <v>1263</v>
      </c>
      <c r="AL291" s="21" t="s">
        <v>1264</v>
      </c>
      <c r="AM291" s="37">
        <v>29.696940000000001</v>
      </c>
      <c r="AN291" s="38">
        <v>-81.225279999999998</v>
      </c>
    </row>
    <row r="292" spans="1:40" x14ac:dyDescent="0.45">
      <c r="A292" s="32">
        <v>29.679844444444445</v>
      </c>
      <c r="B292" s="33">
        <v>-81.220913888888887</v>
      </c>
      <c r="C292" s="20" t="s">
        <v>673</v>
      </c>
      <c r="D292" s="20" t="s">
        <v>671</v>
      </c>
      <c r="E292" s="21" t="s">
        <v>674</v>
      </c>
      <c r="F292" s="20" t="s">
        <v>36</v>
      </c>
      <c r="G292" s="21" t="s">
        <v>36</v>
      </c>
      <c r="H292" s="22"/>
      <c r="I292" s="45"/>
      <c r="J292" s="47"/>
      <c r="K292" s="22"/>
      <c r="L292" s="23">
        <v>780119</v>
      </c>
      <c r="M292" s="24">
        <v>1</v>
      </c>
      <c r="N292" s="25" t="s">
        <v>671</v>
      </c>
      <c r="O292" s="25" t="s">
        <v>1463</v>
      </c>
      <c r="P292" s="26" t="s">
        <v>2044</v>
      </c>
      <c r="Q292" s="20" t="s">
        <v>1587</v>
      </c>
      <c r="R292" s="21" t="s">
        <v>1645</v>
      </c>
      <c r="S292" s="26" t="s">
        <v>2201</v>
      </c>
      <c r="T292" s="21" t="s">
        <v>1741</v>
      </c>
      <c r="U292" s="27" t="s">
        <v>1968</v>
      </c>
      <c r="V292" s="20" t="s">
        <v>1768</v>
      </c>
      <c r="W292" s="26" t="s">
        <v>1978</v>
      </c>
      <c r="X292" s="27" t="s">
        <v>1978</v>
      </c>
      <c r="Y292" s="21" t="s">
        <v>1773</v>
      </c>
      <c r="Z292" s="21" t="s">
        <v>1774</v>
      </c>
      <c r="AA292" s="24" t="s">
        <v>1774</v>
      </c>
      <c r="AB292" s="21" t="s">
        <v>1754</v>
      </c>
      <c r="AC292" s="21" t="s">
        <v>1827</v>
      </c>
      <c r="AD292" s="21">
        <v>1</v>
      </c>
      <c r="AE292" s="21" t="s">
        <v>1821</v>
      </c>
      <c r="AF292" s="21" t="s">
        <v>1795</v>
      </c>
      <c r="AG292" s="23">
        <v>8.9</v>
      </c>
      <c r="AH292" s="25" t="s">
        <v>1952</v>
      </c>
      <c r="AI292" s="27" t="s">
        <v>1962</v>
      </c>
      <c r="AJ292" s="23">
        <v>2011</v>
      </c>
      <c r="AK292" s="21" t="s">
        <v>1265</v>
      </c>
      <c r="AL292" s="21" t="s">
        <v>1266</v>
      </c>
      <c r="AM292" s="37">
        <v>29.679790000000001</v>
      </c>
      <c r="AN292" s="38">
        <v>-81.220799999999997</v>
      </c>
    </row>
    <row r="293" spans="1:40" x14ac:dyDescent="0.45">
      <c r="A293" s="32">
        <v>28.620894444444446</v>
      </c>
      <c r="B293" s="33">
        <v>-80.797799999999995</v>
      </c>
      <c r="C293" s="20" t="s">
        <v>88</v>
      </c>
      <c r="D293" s="20" t="s">
        <v>89</v>
      </c>
      <c r="E293" s="21" t="s">
        <v>90</v>
      </c>
      <c r="F293" s="20" t="s">
        <v>29</v>
      </c>
      <c r="G293" s="21" t="s">
        <v>36</v>
      </c>
      <c r="H293" s="22"/>
      <c r="I293" s="45"/>
      <c r="J293" s="47"/>
      <c r="K293" s="22"/>
      <c r="L293" s="23">
        <v>700227</v>
      </c>
      <c r="M293" s="24">
        <v>1</v>
      </c>
      <c r="N293" s="25" t="s">
        <v>89</v>
      </c>
      <c r="O293" s="25" t="s">
        <v>1365</v>
      </c>
      <c r="P293" s="26" t="s">
        <v>2050</v>
      </c>
      <c r="Q293" s="20" t="s">
        <v>1484</v>
      </c>
      <c r="R293" s="21" t="s">
        <v>1621</v>
      </c>
      <c r="S293" s="26" t="s">
        <v>2032</v>
      </c>
      <c r="T293" s="21" t="s">
        <v>1741</v>
      </c>
      <c r="U293" s="27" t="s">
        <v>1968</v>
      </c>
      <c r="V293" s="20" t="s">
        <v>1745</v>
      </c>
      <c r="W293" s="26" t="s">
        <v>1971</v>
      </c>
      <c r="X293" s="27" t="s">
        <v>2278</v>
      </c>
      <c r="Y293" s="21" t="s">
        <v>1773</v>
      </c>
      <c r="Z293" s="21" t="s">
        <v>1774</v>
      </c>
      <c r="AA293" s="24" t="s">
        <v>1774</v>
      </c>
      <c r="AB293" s="21" t="s">
        <v>1754</v>
      </c>
      <c r="AC293" s="21" t="s">
        <v>1791</v>
      </c>
      <c r="AD293" s="23">
        <v>125</v>
      </c>
      <c r="AE293" s="21" t="s">
        <v>1804</v>
      </c>
      <c r="AF293" s="21" t="s">
        <v>1795</v>
      </c>
      <c r="AG293" s="23">
        <v>64.900000000000006</v>
      </c>
      <c r="AH293" s="25" t="s">
        <v>1903</v>
      </c>
      <c r="AI293" s="27" t="s">
        <v>1962</v>
      </c>
      <c r="AJ293" s="23">
        <v>2010</v>
      </c>
      <c r="AK293" s="21" t="s">
        <v>831</v>
      </c>
      <c r="AL293" s="21" t="s">
        <v>832</v>
      </c>
      <c r="AM293" s="37">
        <v>28.620249999999999</v>
      </c>
      <c r="AN293" s="38">
        <v>-80.798770000000005</v>
      </c>
    </row>
    <row r="294" spans="1:40" x14ac:dyDescent="0.45">
      <c r="A294" s="32">
        <v>30.412122222222219</v>
      </c>
      <c r="B294" s="33">
        <v>-81.582549999999998</v>
      </c>
      <c r="C294" s="20" t="s">
        <v>265</v>
      </c>
      <c r="D294" s="20" t="s">
        <v>233</v>
      </c>
      <c r="E294" s="21" t="s">
        <v>266</v>
      </c>
      <c r="F294" s="20" t="s">
        <v>36</v>
      </c>
      <c r="G294" s="21"/>
      <c r="H294" s="22"/>
      <c r="I294" s="45"/>
      <c r="J294" s="47"/>
      <c r="K294" s="22"/>
      <c r="L294" s="23">
        <v>720057</v>
      </c>
      <c r="M294" s="24">
        <v>1</v>
      </c>
      <c r="N294" s="25" t="s">
        <v>233</v>
      </c>
      <c r="O294" s="25" t="s">
        <v>230</v>
      </c>
      <c r="P294" s="26" t="s">
        <v>36</v>
      </c>
      <c r="Q294" s="20" t="s">
        <v>1520</v>
      </c>
      <c r="R294" s="21" t="s">
        <v>1627</v>
      </c>
      <c r="S294" s="26" t="s">
        <v>36</v>
      </c>
      <c r="T294" s="21" t="s">
        <v>1741</v>
      </c>
      <c r="U294" s="27" t="s">
        <v>36</v>
      </c>
      <c r="V294" s="20" t="s">
        <v>1748</v>
      </c>
      <c r="W294" s="26" t="s">
        <v>36</v>
      </c>
      <c r="X294" s="27" t="s">
        <v>36</v>
      </c>
      <c r="Y294" s="21" t="s">
        <v>1773</v>
      </c>
      <c r="Z294" s="21" t="s">
        <v>1774</v>
      </c>
      <c r="AA294" s="24" t="s">
        <v>36</v>
      </c>
      <c r="AB294" s="21" t="s">
        <v>1754</v>
      </c>
      <c r="AC294" s="21" t="s">
        <v>1793</v>
      </c>
      <c r="AD294" s="23" t="s">
        <v>36</v>
      </c>
      <c r="AE294" s="21" t="s">
        <v>1811</v>
      </c>
      <c r="AF294" s="21" t="s">
        <v>1795</v>
      </c>
      <c r="AG294" s="23" t="s">
        <v>36</v>
      </c>
      <c r="AH294" s="25" t="s">
        <v>1919</v>
      </c>
      <c r="AI294" s="27" t="s">
        <v>36</v>
      </c>
      <c r="AJ294" s="23" t="s">
        <v>36</v>
      </c>
      <c r="AK294" s="21" t="s">
        <v>950</v>
      </c>
      <c r="AL294" s="21" t="s">
        <v>951</v>
      </c>
      <c r="AM294" s="37" t="s">
        <v>36</v>
      </c>
      <c r="AN294" s="38" t="s">
        <v>36</v>
      </c>
    </row>
    <row r="295" spans="1:40" x14ac:dyDescent="0.45">
      <c r="A295" s="32">
        <v>30.416308333333333</v>
      </c>
      <c r="B295" s="33">
        <v>-81.602483333333325</v>
      </c>
      <c r="C295" s="20" t="s">
        <v>232</v>
      </c>
      <c r="D295" s="20" t="s">
        <v>233</v>
      </c>
      <c r="E295" s="21" t="s">
        <v>234</v>
      </c>
      <c r="F295" s="20" t="s">
        <v>29</v>
      </c>
      <c r="G295" s="21"/>
      <c r="H295" s="22"/>
      <c r="I295" s="45"/>
      <c r="J295" s="47"/>
      <c r="K295" s="22"/>
      <c r="L295" s="23">
        <v>720757</v>
      </c>
      <c r="M295" s="24">
        <v>0</v>
      </c>
      <c r="N295" s="25" t="s">
        <v>233</v>
      </c>
      <c r="O295" s="25" t="s">
        <v>230</v>
      </c>
      <c r="P295" s="26" t="s">
        <v>2081</v>
      </c>
      <c r="Q295" s="20" t="s">
        <v>1513</v>
      </c>
      <c r="R295" s="21" t="s">
        <v>1628</v>
      </c>
      <c r="S295" s="26" t="s">
        <v>2072</v>
      </c>
      <c r="T295" s="21" t="s">
        <v>1741</v>
      </c>
      <c r="U295" s="27" t="s">
        <v>1968</v>
      </c>
      <c r="V295" s="20" t="s">
        <v>1748</v>
      </c>
      <c r="W295" s="26" t="s">
        <v>1973</v>
      </c>
      <c r="X295" s="27" t="s">
        <v>2359</v>
      </c>
      <c r="Y295" s="21" t="s">
        <v>1773</v>
      </c>
      <c r="Z295" s="21" t="s">
        <v>1774</v>
      </c>
      <c r="AA295" s="24" t="s">
        <v>1961</v>
      </c>
      <c r="AB295" s="21" t="s">
        <v>1754</v>
      </c>
      <c r="AC295" s="21" t="s">
        <v>1837</v>
      </c>
      <c r="AD295" s="23">
        <v>59.1</v>
      </c>
      <c r="AE295" s="21" t="s">
        <v>1811</v>
      </c>
      <c r="AF295" s="21" t="s">
        <v>1795</v>
      </c>
      <c r="AG295" s="23">
        <v>20.3</v>
      </c>
      <c r="AH295" s="25" t="s">
        <v>1919</v>
      </c>
      <c r="AI295" s="27" t="s">
        <v>1962</v>
      </c>
      <c r="AJ295" s="23">
        <v>2011</v>
      </c>
      <c r="AK295" s="21" t="s">
        <v>923</v>
      </c>
      <c r="AL295" s="21" t="s">
        <v>924</v>
      </c>
      <c r="AM295" s="37">
        <v>30.416540000000001</v>
      </c>
      <c r="AN295" s="38">
        <v>-81.602189999999993</v>
      </c>
    </row>
    <row r="296" spans="1:40" x14ac:dyDescent="0.45">
      <c r="A296" s="32">
        <v>30.41225</v>
      </c>
      <c r="B296" s="33">
        <v>-81.582541666666657</v>
      </c>
      <c r="C296" s="20" t="s">
        <v>267</v>
      </c>
      <c r="D296" s="20" t="s">
        <v>233</v>
      </c>
      <c r="E296" s="21" t="s">
        <v>234</v>
      </c>
      <c r="F296" s="20" t="s">
        <v>36</v>
      </c>
      <c r="G296" s="21"/>
      <c r="H296" s="22"/>
      <c r="I296" s="45"/>
      <c r="J296" s="47"/>
      <c r="K296" s="22"/>
      <c r="L296" s="23">
        <v>720057</v>
      </c>
      <c r="M296" s="24">
        <v>1</v>
      </c>
      <c r="N296" s="25" t="s">
        <v>233</v>
      </c>
      <c r="O296" s="25" t="s">
        <v>230</v>
      </c>
      <c r="P296" s="26" t="s">
        <v>36</v>
      </c>
      <c r="Q296" s="20" t="s">
        <v>1520</v>
      </c>
      <c r="R296" s="21" t="s">
        <v>1628</v>
      </c>
      <c r="S296" s="26" t="s">
        <v>36</v>
      </c>
      <c r="T296" s="21" t="s">
        <v>1741</v>
      </c>
      <c r="U296" s="27" t="s">
        <v>36</v>
      </c>
      <c r="V296" s="20" t="s">
        <v>1748</v>
      </c>
      <c r="W296" s="26" t="s">
        <v>36</v>
      </c>
      <c r="X296" s="27" t="s">
        <v>36</v>
      </c>
      <c r="Y296" s="21" t="s">
        <v>1773</v>
      </c>
      <c r="Z296" s="21" t="s">
        <v>1774</v>
      </c>
      <c r="AA296" s="24" t="s">
        <v>36</v>
      </c>
      <c r="AB296" s="21" t="s">
        <v>1754</v>
      </c>
      <c r="AC296" s="21" t="s">
        <v>1793</v>
      </c>
      <c r="AD296" s="23" t="s">
        <v>36</v>
      </c>
      <c r="AE296" s="21" t="s">
        <v>1811</v>
      </c>
      <c r="AF296" s="21" t="s">
        <v>1795</v>
      </c>
      <c r="AG296" s="23" t="s">
        <v>36</v>
      </c>
      <c r="AH296" s="25" t="s">
        <v>1900</v>
      </c>
      <c r="AI296" s="27" t="s">
        <v>36</v>
      </c>
      <c r="AJ296" s="23" t="s">
        <v>36</v>
      </c>
      <c r="AK296" s="21" t="s">
        <v>952</v>
      </c>
      <c r="AL296" s="21" t="s">
        <v>953</v>
      </c>
      <c r="AM296" s="37" t="s">
        <v>36</v>
      </c>
      <c r="AN296" s="38" t="s">
        <v>36</v>
      </c>
    </row>
    <row r="297" spans="1:40" x14ac:dyDescent="0.45">
      <c r="A297" s="32">
        <v>30.082330555555554</v>
      </c>
      <c r="B297" s="33">
        <v>-81.809600000000003</v>
      </c>
      <c r="C297" s="20" t="s">
        <v>164</v>
      </c>
      <c r="D297" s="20" t="s">
        <v>165</v>
      </c>
      <c r="E297" s="21" t="s">
        <v>166</v>
      </c>
      <c r="F297" s="20" t="s">
        <v>29</v>
      </c>
      <c r="G297" s="21" t="s">
        <v>36</v>
      </c>
      <c r="H297" s="22"/>
      <c r="I297" s="45"/>
      <c r="J297" s="47"/>
      <c r="K297" s="22"/>
      <c r="L297" s="23">
        <v>714034</v>
      </c>
      <c r="M297" s="24">
        <v>0</v>
      </c>
      <c r="N297" s="25" t="s">
        <v>165</v>
      </c>
      <c r="O297" s="25" t="s">
        <v>1376</v>
      </c>
      <c r="P297" s="26" t="s">
        <v>2065</v>
      </c>
      <c r="Q297" s="20" t="s">
        <v>1501</v>
      </c>
      <c r="R297" s="21" t="s">
        <v>1655</v>
      </c>
      <c r="S297" s="26" t="s">
        <v>2015</v>
      </c>
      <c r="T297" s="21" t="s">
        <v>1741</v>
      </c>
      <c r="U297" s="27" t="s">
        <v>1968</v>
      </c>
      <c r="V297" s="20" t="s">
        <v>1747</v>
      </c>
      <c r="W297" s="26" t="s">
        <v>1972</v>
      </c>
      <c r="X297" s="27" t="s">
        <v>2288</v>
      </c>
      <c r="Y297" s="21" t="s">
        <v>1773</v>
      </c>
      <c r="Z297" s="21" t="s">
        <v>1774</v>
      </c>
      <c r="AA297" s="24" t="s">
        <v>1774</v>
      </c>
      <c r="AB297" s="21" t="s">
        <v>1754</v>
      </c>
      <c r="AC297" s="21" t="s">
        <v>1788</v>
      </c>
      <c r="AD297" s="23">
        <v>44.9</v>
      </c>
      <c r="AE297" s="21" t="s">
        <v>1823</v>
      </c>
      <c r="AF297" s="21" t="s">
        <v>1795</v>
      </c>
      <c r="AG297" s="23">
        <v>20.6</v>
      </c>
      <c r="AH297" s="25" t="s">
        <v>1914</v>
      </c>
      <c r="AI297" s="27" t="s">
        <v>1963</v>
      </c>
      <c r="AJ297" s="23">
        <v>2012</v>
      </c>
      <c r="AK297" s="21" t="s">
        <v>875</v>
      </c>
      <c r="AL297" s="21" t="s">
        <v>876</v>
      </c>
      <c r="AM297" s="37">
        <v>30.082319999999999</v>
      </c>
      <c r="AN297" s="38">
        <v>-81.809600000000003</v>
      </c>
    </row>
    <row r="298" spans="1:40" x14ac:dyDescent="0.45">
      <c r="A298" s="32">
        <v>29.183522222222223</v>
      </c>
      <c r="B298" s="33">
        <v>-81.992652777777778</v>
      </c>
      <c r="C298" s="20" t="s">
        <v>533</v>
      </c>
      <c r="D298" s="20" t="s">
        <v>534</v>
      </c>
      <c r="E298" s="21" t="s">
        <v>535</v>
      </c>
      <c r="F298" s="20" t="s">
        <v>36</v>
      </c>
      <c r="G298" s="21" t="s">
        <v>36</v>
      </c>
      <c r="H298" s="22"/>
      <c r="I298" s="45"/>
      <c r="J298" s="47"/>
      <c r="K298" s="22"/>
      <c r="L298" s="23">
        <v>364110</v>
      </c>
      <c r="M298" s="24">
        <v>1</v>
      </c>
      <c r="N298" s="25" t="s">
        <v>534</v>
      </c>
      <c r="O298" s="25" t="s">
        <v>1438</v>
      </c>
      <c r="P298" s="26" t="s">
        <v>36</v>
      </c>
      <c r="Q298" s="20" t="s">
        <v>1571</v>
      </c>
      <c r="R298" s="21" t="s">
        <v>1698</v>
      </c>
      <c r="S298" s="26" t="s">
        <v>36</v>
      </c>
      <c r="T298" s="21" t="s">
        <v>1741</v>
      </c>
      <c r="U298" s="27" t="s">
        <v>36</v>
      </c>
      <c r="V298" s="20" t="s">
        <v>1756</v>
      </c>
      <c r="W298" s="26" t="s">
        <v>36</v>
      </c>
      <c r="X298" s="27" t="s">
        <v>36</v>
      </c>
      <c r="Y298" s="21" t="s">
        <v>1773</v>
      </c>
      <c r="Z298" s="21" t="s">
        <v>1774</v>
      </c>
      <c r="AA298" s="24" t="s">
        <v>36</v>
      </c>
      <c r="AB298" s="21" t="s">
        <v>1754</v>
      </c>
      <c r="AC298" s="21" t="s">
        <v>1632</v>
      </c>
      <c r="AD298" s="23" t="s">
        <v>36</v>
      </c>
      <c r="AE298" s="21" t="s">
        <v>1817</v>
      </c>
      <c r="AF298" s="21" t="s">
        <v>1795</v>
      </c>
      <c r="AG298" s="23" t="s">
        <v>36</v>
      </c>
      <c r="AH298" s="25" t="s">
        <v>1943</v>
      </c>
      <c r="AI298" s="27" t="s">
        <v>36</v>
      </c>
      <c r="AJ298" s="23" t="s">
        <v>36</v>
      </c>
      <c r="AK298" s="21" t="s">
        <v>1161</v>
      </c>
      <c r="AL298" s="21" t="s">
        <v>1162</v>
      </c>
      <c r="AM298" s="37" t="s">
        <v>36</v>
      </c>
      <c r="AN298" s="38" t="s">
        <v>36</v>
      </c>
    </row>
    <row r="299" spans="1:40" x14ac:dyDescent="0.45">
      <c r="A299" s="32">
        <v>30.322099999999999</v>
      </c>
      <c r="B299" s="33">
        <v>-81.598920000000007</v>
      </c>
      <c r="C299" s="20" t="s">
        <v>211</v>
      </c>
      <c r="D299" s="20" t="s">
        <v>212</v>
      </c>
      <c r="E299" s="21" t="s">
        <v>213</v>
      </c>
      <c r="F299" s="20" t="s">
        <v>29</v>
      </c>
      <c r="G299" s="21" t="s">
        <v>36</v>
      </c>
      <c r="H299" s="22"/>
      <c r="I299" s="45"/>
      <c r="J299" s="47"/>
      <c r="K299" s="22"/>
      <c r="L299" s="23">
        <v>724221</v>
      </c>
      <c r="M299" s="24">
        <v>0</v>
      </c>
      <c r="N299" s="25" t="s">
        <v>212</v>
      </c>
      <c r="O299" s="25" t="s">
        <v>1387</v>
      </c>
      <c r="P299" s="26" t="s">
        <v>2459</v>
      </c>
      <c r="Q299" s="20" t="s">
        <v>1509</v>
      </c>
      <c r="R299" s="21" t="s">
        <v>1664</v>
      </c>
      <c r="S299" s="26" t="s">
        <v>2460</v>
      </c>
      <c r="T299" s="21" t="s">
        <v>1741</v>
      </c>
      <c r="U299" s="27" t="s">
        <v>1968</v>
      </c>
      <c r="V299" s="20" t="s">
        <v>1748</v>
      </c>
      <c r="W299" s="26" t="s">
        <v>1973</v>
      </c>
      <c r="X299" s="27" t="s">
        <v>2461</v>
      </c>
      <c r="Y299" s="21" t="s">
        <v>1773</v>
      </c>
      <c r="Z299" s="21" t="s">
        <v>1774</v>
      </c>
      <c r="AA299" s="24" t="s">
        <v>1961</v>
      </c>
      <c r="AB299" s="21" t="s">
        <v>1754</v>
      </c>
      <c r="AC299" s="21" t="s">
        <v>1812</v>
      </c>
      <c r="AD299" s="23" t="s">
        <v>36</v>
      </c>
      <c r="AE299" s="21" t="s">
        <v>1877</v>
      </c>
      <c r="AF299" s="21" t="s">
        <v>1795</v>
      </c>
      <c r="AG299" s="23" t="s">
        <v>36</v>
      </c>
      <c r="AH299" s="25" t="s">
        <v>1900</v>
      </c>
      <c r="AI299" s="27" t="s">
        <v>1964</v>
      </c>
      <c r="AJ299" s="23">
        <v>2015</v>
      </c>
      <c r="AK299" s="21" t="s">
        <v>2457</v>
      </c>
      <c r="AL299" s="21" t="s">
        <v>2458</v>
      </c>
      <c r="AM299" s="37">
        <v>30.323699999999999</v>
      </c>
      <c r="AN299" s="38">
        <v>-81.437989999999999</v>
      </c>
    </row>
    <row r="300" spans="1:40" x14ac:dyDescent="0.45">
      <c r="A300" s="32">
        <v>30.394175000000001</v>
      </c>
      <c r="B300" s="33">
        <v>-81.459669444444444</v>
      </c>
      <c r="C300" s="20" t="s">
        <v>508</v>
      </c>
      <c r="D300" s="20" t="s">
        <v>509</v>
      </c>
      <c r="E300" s="21" t="s">
        <v>510</v>
      </c>
      <c r="F300" s="20" t="s">
        <v>29</v>
      </c>
      <c r="G300" s="21" t="s">
        <v>36</v>
      </c>
      <c r="H300" s="22"/>
      <c r="I300" s="45"/>
      <c r="J300" s="47"/>
      <c r="K300" s="22"/>
      <c r="L300" s="23">
        <v>720699</v>
      </c>
      <c r="M300" s="24">
        <v>0</v>
      </c>
      <c r="N300" s="25" t="s">
        <v>509</v>
      </c>
      <c r="O300" s="25" t="s">
        <v>1434</v>
      </c>
      <c r="P300" s="26" t="s">
        <v>2089</v>
      </c>
      <c r="Q300" s="20" t="s">
        <v>1568</v>
      </c>
      <c r="R300" s="21" t="s">
        <v>1689</v>
      </c>
      <c r="S300" s="26" t="s">
        <v>2162</v>
      </c>
      <c r="T300" s="21" t="s">
        <v>1741</v>
      </c>
      <c r="U300" s="27" t="s">
        <v>1968</v>
      </c>
      <c r="V300" s="20" t="s">
        <v>1754</v>
      </c>
      <c r="W300" s="26" t="s">
        <v>1973</v>
      </c>
      <c r="X300" s="27" t="s">
        <v>2355</v>
      </c>
      <c r="Y300" s="21" t="s">
        <v>1773</v>
      </c>
      <c r="Z300" s="21" t="s">
        <v>1774</v>
      </c>
      <c r="AA300" s="24" t="s">
        <v>1774</v>
      </c>
      <c r="AB300" s="21" t="s">
        <v>1754</v>
      </c>
      <c r="AC300" s="21" t="s">
        <v>1791</v>
      </c>
      <c r="AD300" s="23">
        <v>1</v>
      </c>
      <c r="AE300" s="21" t="s">
        <v>1804</v>
      </c>
      <c r="AF300" s="21" t="s">
        <v>1795</v>
      </c>
      <c r="AG300" s="23">
        <v>0.9</v>
      </c>
      <c r="AH300" s="25" t="s">
        <v>1919</v>
      </c>
      <c r="AI300" s="27" t="s">
        <v>1962</v>
      </c>
      <c r="AJ300" s="23">
        <v>2016</v>
      </c>
      <c r="AK300" s="21" t="s">
        <v>1143</v>
      </c>
      <c r="AL300" s="21" t="s">
        <v>1144</v>
      </c>
      <c r="AM300" s="37">
        <v>30.394079999999999</v>
      </c>
      <c r="AN300" s="38">
        <v>-81.459779999999995</v>
      </c>
    </row>
    <row r="301" spans="1:40" x14ac:dyDescent="0.45">
      <c r="A301" s="32">
        <v>29.211175000000001</v>
      </c>
      <c r="B301" s="33">
        <v>-81.011049999999997</v>
      </c>
      <c r="C301" s="20" t="s">
        <v>698</v>
      </c>
      <c r="D301" s="20" t="s">
        <v>699</v>
      </c>
      <c r="E301" s="21" t="s">
        <v>700</v>
      </c>
      <c r="F301" s="20" t="s">
        <v>29</v>
      </c>
      <c r="G301" s="21" t="s">
        <v>36</v>
      </c>
      <c r="H301" s="22"/>
      <c r="I301" s="45"/>
      <c r="J301" s="47"/>
      <c r="K301" s="22"/>
      <c r="L301" s="23">
        <v>794120</v>
      </c>
      <c r="M301" s="24">
        <v>0</v>
      </c>
      <c r="N301" s="25" t="s">
        <v>699</v>
      </c>
      <c r="O301" s="25" t="s">
        <v>1470</v>
      </c>
      <c r="P301" s="26" t="s">
        <v>2017</v>
      </c>
      <c r="Q301" s="20" t="s">
        <v>1594</v>
      </c>
      <c r="R301" s="21" t="s">
        <v>1729</v>
      </c>
      <c r="S301" s="26" t="s">
        <v>2222</v>
      </c>
      <c r="T301" s="21" t="s">
        <v>1741</v>
      </c>
      <c r="U301" s="27" t="s">
        <v>1968</v>
      </c>
      <c r="V301" s="20" t="s">
        <v>1769</v>
      </c>
      <c r="W301" s="26" t="s">
        <v>1979</v>
      </c>
      <c r="X301" s="27" t="s">
        <v>2437</v>
      </c>
      <c r="Y301" s="21" t="s">
        <v>1773</v>
      </c>
      <c r="Z301" s="21" t="s">
        <v>1774</v>
      </c>
      <c r="AA301" s="24" t="s">
        <v>1961</v>
      </c>
      <c r="AB301" s="21" t="s">
        <v>1754</v>
      </c>
      <c r="AC301" s="21" t="s">
        <v>1791</v>
      </c>
      <c r="AD301" s="23">
        <v>0</v>
      </c>
      <c r="AE301" s="21" t="s">
        <v>1804</v>
      </c>
      <c r="AF301" s="21" t="s">
        <v>1795</v>
      </c>
      <c r="AG301" s="23">
        <v>0</v>
      </c>
      <c r="AH301" s="25" t="s">
        <v>1953</v>
      </c>
      <c r="AI301" s="27" t="s">
        <v>1963</v>
      </c>
      <c r="AJ301" s="23">
        <v>1989</v>
      </c>
      <c r="AK301" s="21" t="s">
        <v>1283</v>
      </c>
      <c r="AL301" s="21" t="s">
        <v>1284</v>
      </c>
      <c r="AM301" s="37">
        <v>29.208670000000001</v>
      </c>
      <c r="AN301" s="38">
        <v>-81.016689999999997</v>
      </c>
    </row>
    <row r="302" spans="1:40" x14ac:dyDescent="0.45">
      <c r="A302" s="32">
        <v>29.099402777777776</v>
      </c>
      <c r="B302" s="33">
        <v>-81.911327777777785</v>
      </c>
      <c r="C302" s="20" t="s">
        <v>536</v>
      </c>
      <c r="D302" s="20" t="s">
        <v>537</v>
      </c>
      <c r="E302" s="21" t="s">
        <v>538</v>
      </c>
      <c r="F302" s="20" t="s">
        <v>36</v>
      </c>
      <c r="G302" s="21" t="s">
        <v>36</v>
      </c>
      <c r="H302" s="22"/>
      <c r="I302" s="45"/>
      <c r="J302" s="47"/>
      <c r="K302" s="22"/>
      <c r="L302" s="23"/>
      <c r="M302" s="24">
        <v>0</v>
      </c>
      <c r="N302" s="25" t="s">
        <v>537</v>
      </c>
      <c r="O302" s="25" t="s">
        <v>1439</v>
      </c>
      <c r="P302" s="26" t="s">
        <v>36</v>
      </c>
      <c r="Q302" s="20" t="s">
        <v>1571</v>
      </c>
      <c r="R302" s="21" t="s">
        <v>1699</v>
      </c>
      <c r="S302" s="26" t="s">
        <v>36</v>
      </c>
      <c r="T302" s="21" t="s">
        <v>1741</v>
      </c>
      <c r="U302" s="27" t="s">
        <v>36</v>
      </c>
      <c r="V302" s="20" t="s">
        <v>1757</v>
      </c>
      <c r="W302" s="26" t="s">
        <v>36</v>
      </c>
      <c r="X302" s="27" t="s">
        <v>36</v>
      </c>
      <c r="Y302" s="21" t="s">
        <v>1773</v>
      </c>
      <c r="Z302" s="21" t="s">
        <v>1781</v>
      </c>
      <c r="AA302" s="24" t="s">
        <v>36</v>
      </c>
      <c r="AB302" s="21" t="s">
        <v>1754</v>
      </c>
      <c r="AC302" s="21" t="s">
        <v>1822</v>
      </c>
      <c r="AD302" s="23" t="s">
        <v>36</v>
      </c>
      <c r="AE302" s="21" t="s">
        <v>1889</v>
      </c>
      <c r="AF302" s="21" t="s">
        <v>1795</v>
      </c>
      <c r="AG302" s="23" t="s">
        <v>36</v>
      </c>
      <c r="AH302" s="25" t="s">
        <v>1944</v>
      </c>
      <c r="AI302" s="27" t="s">
        <v>36</v>
      </c>
      <c r="AJ302" s="23" t="s">
        <v>36</v>
      </c>
      <c r="AK302" s="21" t="s">
        <v>1163</v>
      </c>
      <c r="AL302" s="21" t="s">
        <v>1164</v>
      </c>
      <c r="AM302" s="37" t="s">
        <v>36</v>
      </c>
      <c r="AN302" s="38" t="s">
        <v>36</v>
      </c>
    </row>
    <row r="303" spans="1:40" x14ac:dyDescent="0.45">
      <c r="A303" s="32">
        <v>30.07191111111111</v>
      </c>
      <c r="B303" s="33">
        <v>-81.818838888888891</v>
      </c>
      <c r="C303" s="20" t="s">
        <v>188</v>
      </c>
      <c r="D303" s="20" t="s">
        <v>189</v>
      </c>
      <c r="E303" s="21" t="s">
        <v>190</v>
      </c>
      <c r="F303" s="20" t="s">
        <v>191</v>
      </c>
      <c r="G303" s="21" t="s">
        <v>36</v>
      </c>
      <c r="H303" s="22"/>
      <c r="I303" s="45"/>
      <c r="J303" s="47"/>
      <c r="K303" s="22"/>
      <c r="L303" s="23"/>
      <c r="M303" s="24">
        <v>0</v>
      </c>
      <c r="N303" s="25" t="s">
        <v>189</v>
      </c>
      <c r="O303" s="25" t="s">
        <v>1381</v>
      </c>
      <c r="P303" s="26" t="s">
        <v>36</v>
      </c>
      <c r="Q303" s="20" t="s">
        <v>1501</v>
      </c>
      <c r="R303" s="21" t="s">
        <v>1657</v>
      </c>
      <c r="S303" s="26" t="s">
        <v>36</v>
      </c>
      <c r="T303" s="21" t="s">
        <v>1741</v>
      </c>
      <c r="U303" s="27" t="s">
        <v>36</v>
      </c>
      <c r="V303" s="20" t="s">
        <v>1746</v>
      </c>
      <c r="W303" s="26" t="s">
        <v>36</v>
      </c>
      <c r="X303" s="27" t="s">
        <v>36</v>
      </c>
      <c r="Y303" s="21" t="s">
        <v>1773</v>
      </c>
      <c r="Z303" s="21"/>
      <c r="AA303" s="24" t="s">
        <v>36</v>
      </c>
      <c r="AB303" s="21" t="s">
        <v>1754</v>
      </c>
      <c r="AC303" s="21" t="s">
        <v>1795</v>
      </c>
      <c r="AD303" s="23" t="s">
        <v>36</v>
      </c>
      <c r="AE303" s="21"/>
      <c r="AF303" s="21" t="s">
        <v>1795</v>
      </c>
      <c r="AG303" s="23" t="s">
        <v>36</v>
      </c>
      <c r="AH303" s="25" t="s">
        <v>1918</v>
      </c>
      <c r="AI303" s="27" t="s">
        <v>36</v>
      </c>
      <c r="AJ303" s="23" t="s">
        <v>36</v>
      </c>
      <c r="AK303" s="21" t="s">
        <v>893</v>
      </c>
      <c r="AL303" s="21" t="s">
        <v>894</v>
      </c>
      <c r="AM303" s="37" t="s">
        <v>36</v>
      </c>
      <c r="AN303" s="38" t="s">
        <v>36</v>
      </c>
    </row>
    <row r="304" spans="1:40" x14ac:dyDescent="0.45">
      <c r="A304" s="32">
        <v>28.452544444444445</v>
      </c>
      <c r="B304" s="33">
        <v>-80.897116666666676</v>
      </c>
      <c r="C304" s="20" t="s">
        <v>593</v>
      </c>
      <c r="D304" s="20" t="s">
        <v>594</v>
      </c>
      <c r="E304" s="21" t="s">
        <v>595</v>
      </c>
      <c r="F304" s="20" t="s">
        <v>29</v>
      </c>
      <c r="G304" s="21" t="s">
        <v>36</v>
      </c>
      <c r="H304" s="22" t="s">
        <v>542</v>
      </c>
      <c r="I304" s="45"/>
      <c r="J304" s="47"/>
      <c r="K304" s="22"/>
      <c r="L304" s="23"/>
      <c r="M304" s="24" t="s">
        <v>785</v>
      </c>
      <c r="N304" s="25" t="s">
        <v>594</v>
      </c>
      <c r="O304" s="25" t="s">
        <v>1448</v>
      </c>
      <c r="P304" s="26" t="s">
        <v>36</v>
      </c>
      <c r="Q304" s="20" t="s">
        <v>1496</v>
      </c>
      <c r="R304" s="21" t="s">
        <v>1713</v>
      </c>
      <c r="S304" s="26" t="s">
        <v>36</v>
      </c>
      <c r="T304" s="21" t="s">
        <v>1741</v>
      </c>
      <c r="U304" s="27" t="s">
        <v>36</v>
      </c>
      <c r="V304" s="20" t="s">
        <v>1763</v>
      </c>
      <c r="W304" s="26" t="s">
        <v>36</v>
      </c>
      <c r="X304" s="27" t="s">
        <v>36</v>
      </c>
      <c r="Y304" s="21" t="s">
        <v>1773</v>
      </c>
      <c r="Z304" s="21" t="s">
        <v>1783</v>
      </c>
      <c r="AA304" s="24" t="s">
        <v>36</v>
      </c>
      <c r="AB304" s="21" t="s">
        <v>1754</v>
      </c>
      <c r="AC304" s="21" t="s">
        <v>1866</v>
      </c>
      <c r="AD304" s="23" t="s">
        <v>36</v>
      </c>
      <c r="AE304" s="21" t="s">
        <v>1879</v>
      </c>
      <c r="AF304" s="21" t="s">
        <v>1795</v>
      </c>
      <c r="AG304" s="23" t="s">
        <v>36</v>
      </c>
      <c r="AH304" s="25"/>
      <c r="AI304" s="27" t="s">
        <v>36</v>
      </c>
      <c r="AJ304" s="23" t="s">
        <v>36</v>
      </c>
      <c r="AK304" s="21" t="s">
        <v>1200</v>
      </c>
      <c r="AL304" s="21" t="s">
        <v>1201</v>
      </c>
      <c r="AM304" s="37" t="s">
        <v>36</v>
      </c>
      <c r="AN304" s="38" t="s">
        <v>36</v>
      </c>
    </row>
  </sheetData>
  <sortState xmlns:xlrd2="http://schemas.microsoft.com/office/spreadsheetml/2017/richdata2" ref="A2:AN304">
    <sortCondition ref="E2:E304"/>
    <sortCondition ref="G2:G304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35CC-BFDA-4144-ACAC-BEF0D1CECF56}">
  <dimension ref="A1:AQ169"/>
  <sheetViews>
    <sheetView workbookViewId="0">
      <pane ySplit="1" topLeftCell="A2" activePane="bottomLeft" state="frozen"/>
      <selection activeCell="I1" sqref="I1"/>
      <selection pane="bottomLeft" activeCell="A27" sqref="A27"/>
    </sheetView>
  </sheetViews>
  <sheetFormatPr defaultRowHeight="14.25" x14ac:dyDescent="0.45"/>
  <cols>
    <col min="1" max="1" width="10.796875" style="3" customWidth="1"/>
    <col min="2" max="2" width="11.06640625" style="3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5" customWidth="1"/>
    <col min="9" max="9" width="14.53125" style="2" customWidth="1"/>
    <col min="10" max="10" width="11.06640625" style="2" customWidth="1"/>
    <col min="11" max="11" width="51.06640625" style="4" hidden="1" customWidth="1"/>
    <col min="12" max="12" width="49.06640625" style="4" hidden="1" customWidth="1"/>
    <col min="13" max="13" width="26.1328125" style="6" hidden="1" customWidth="1"/>
    <col min="14" max="14" width="27.73046875" hidden="1" customWidth="1"/>
    <col min="15" max="15" width="14.265625" hidden="1" customWidth="1"/>
    <col min="16" max="16" width="25.73046875" style="6" hidden="1" customWidth="1"/>
    <col min="17" max="17" width="8.1328125" style="1" hidden="1" customWidth="1"/>
    <col min="18" max="18" width="17.06640625" style="4" hidden="1" customWidth="1"/>
    <col min="19" max="19" width="24.6640625" hidden="1" customWidth="1"/>
    <col min="20" max="20" width="23.33203125" style="6" hidden="1" customWidth="1"/>
    <col min="21" max="21" width="30.265625" style="4" hidden="1" customWidth="1"/>
    <col min="22" max="22" width="14.6640625" style="1" hidden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4" customWidth="1"/>
    <col min="32" max="32" width="30.53125" style="4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7" customWidth="1"/>
    <col min="37" max="37" width="9.59765625" style="7" customWidth="1"/>
  </cols>
  <sheetData>
    <row r="1" spans="1:43" ht="75" customHeight="1" x14ac:dyDescent="0.45">
      <c r="A1" s="15" t="s">
        <v>2466</v>
      </c>
      <c r="B1" s="16" t="s">
        <v>2467</v>
      </c>
      <c r="C1" s="17" t="s">
        <v>2468</v>
      </c>
      <c r="D1" s="17" t="s">
        <v>2469</v>
      </c>
      <c r="E1" s="8" t="s">
        <v>0</v>
      </c>
      <c r="F1" s="8" t="s">
        <v>20</v>
      </c>
      <c r="G1" s="9" t="s">
        <v>1959</v>
      </c>
      <c r="H1" s="10" t="s">
        <v>21</v>
      </c>
      <c r="I1" s="11" t="s">
        <v>2462</v>
      </c>
      <c r="J1" s="11" t="s">
        <v>14</v>
      </c>
      <c r="K1" s="8" t="s">
        <v>1</v>
      </c>
      <c r="L1" s="8" t="s">
        <v>2</v>
      </c>
      <c r="M1" s="11" t="s">
        <v>16</v>
      </c>
      <c r="N1" s="8" t="s">
        <v>3</v>
      </c>
      <c r="O1" s="8" t="s">
        <v>5</v>
      </c>
      <c r="P1" s="11" t="s">
        <v>19</v>
      </c>
      <c r="Q1" s="8" t="s">
        <v>6</v>
      </c>
      <c r="R1" s="11" t="s">
        <v>2463</v>
      </c>
      <c r="S1" s="8" t="s">
        <v>4</v>
      </c>
      <c r="T1" s="11" t="s">
        <v>15</v>
      </c>
      <c r="U1" s="11" t="s">
        <v>17</v>
      </c>
      <c r="V1" s="8" t="s">
        <v>7</v>
      </c>
      <c r="W1" s="8" t="s">
        <v>8</v>
      </c>
      <c r="X1" s="11" t="s">
        <v>18</v>
      </c>
      <c r="Y1" s="8" t="s">
        <v>9</v>
      </c>
      <c r="Z1" s="8" t="s">
        <v>10</v>
      </c>
      <c r="AA1" s="11" t="s">
        <v>2455</v>
      </c>
      <c r="AB1" s="8" t="s">
        <v>11</v>
      </c>
      <c r="AC1" s="8" t="s">
        <v>12</v>
      </c>
      <c r="AD1" s="11" t="s">
        <v>2456</v>
      </c>
      <c r="AE1" s="8" t="s">
        <v>13</v>
      </c>
      <c r="AF1" s="11" t="s">
        <v>2464</v>
      </c>
      <c r="AG1" s="11" t="s">
        <v>2465</v>
      </c>
      <c r="AH1" s="12" t="s">
        <v>22</v>
      </c>
      <c r="AI1" s="12" t="s">
        <v>23</v>
      </c>
      <c r="AJ1" s="13" t="s">
        <v>24</v>
      </c>
      <c r="AK1" s="14" t="s">
        <v>25</v>
      </c>
      <c r="AL1" s="40" t="s">
        <v>2470</v>
      </c>
      <c r="AM1" s="41" t="s">
        <v>2473</v>
      </c>
      <c r="AN1" s="42" t="s">
        <v>1774</v>
      </c>
      <c r="AO1" s="42" t="s">
        <v>1776</v>
      </c>
      <c r="AP1" s="42" t="s">
        <v>2471</v>
      </c>
      <c r="AQ1" s="42" t="s">
        <v>2472</v>
      </c>
    </row>
    <row r="2" spans="1:43" x14ac:dyDescent="0.45">
      <c r="A2" s="18">
        <v>30.741441666666667</v>
      </c>
      <c r="B2" s="19">
        <v>-81.687966666666668</v>
      </c>
      <c r="C2" s="20" t="s">
        <v>583</v>
      </c>
      <c r="D2" s="20" t="s">
        <v>584</v>
      </c>
      <c r="E2" s="21" t="s">
        <v>585</v>
      </c>
      <c r="F2" s="20" t="s">
        <v>29</v>
      </c>
      <c r="G2" s="21" t="s">
        <v>36</v>
      </c>
      <c r="H2" s="22"/>
      <c r="I2" s="23">
        <v>740008</v>
      </c>
      <c r="J2" s="24">
        <v>1</v>
      </c>
      <c r="K2" s="25" t="s">
        <v>584</v>
      </c>
      <c r="L2" s="25" t="s">
        <v>1446</v>
      </c>
      <c r="M2" s="26" t="s">
        <v>2071</v>
      </c>
      <c r="N2" s="20" t="s">
        <v>1481</v>
      </c>
      <c r="O2" s="21" t="s">
        <v>1710</v>
      </c>
      <c r="P2" s="26" t="s">
        <v>2448</v>
      </c>
      <c r="Q2" s="21" t="s">
        <v>1741</v>
      </c>
      <c r="R2" s="27" t="s">
        <v>1968</v>
      </c>
      <c r="S2" s="20" t="s">
        <v>1759</v>
      </c>
      <c r="T2" s="26" t="s">
        <v>1975</v>
      </c>
      <c r="U2" s="27" t="s">
        <v>2379</v>
      </c>
      <c r="V2" s="21" t="s">
        <v>1773</v>
      </c>
      <c r="W2" s="21" t="s">
        <v>1774</v>
      </c>
      <c r="X2" s="24" t="s">
        <v>1774</v>
      </c>
      <c r="Y2" s="21" t="s">
        <v>1754</v>
      </c>
      <c r="Z2" s="21" t="s">
        <v>1827</v>
      </c>
      <c r="AA2" s="23">
        <v>79.7</v>
      </c>
      <c r="AB2" s="21" t="s">
        <v>1800</v>
      </c>
      <c r="AC2" s="21" t="s">
        <v>1795</v>
      </c>
      <c r="AD2" s="23">
        <v>8.8000000000000007</v>
      </c>
      <c r="AE2" s="25" t="s">
        <v>1900</v>
      </c>
      <c r="AF2" s="27" t="s">
        <v>1962</v>
      </c>
      <c r="AG2" s="23">
        <v>1927</v>
      </c>
      <c r="AH2" s="21" t="s">
        <v>1192</v>
      </c>
      <c r="AI2" s="21" t="s">
        <v>1193</v>
      </c>
      <c r="AJ2" s="28">
        <v>30.74166</v>
      </c>
      <c r="AK2" s="29">
        <v>-81.687970000000007</v>
      </c>
      <c r="AL2" s="43">
        <f>J2+SUM(Table13[[#This Row],[Highway]:[Pipe]])</f>
        <v>2</v>
      </c>
      <c r="AM2" s="39"/>
      <c r="AN2" s="43">
        <f t="shared" ref="AN2:AN33" si="0">IF(LEFT($W2,1)="H",1,"")</f>
        <v>1</v>
      </c>
      <c r="AO2" s="43" t="str">
        <f t="shared" ref="AO2:AO33" si="1">IF(LEFT($W2,1)="R",3,"")</f>
        <v/>
      </c>
      <c r="AP2" s="43" t="str">
        <f t="shared" ref="AP2:AP33" si="2">IF(LEFT($W2,2)="Pe",5,"")</f>
        <v/>
      </c>
      <c r="AQ2" s="43" t="str">
        <f t="shared" ref="AQ2:AQ33" si="3">IF(LEFT($W2,2)="Pi",7,"")</f>
        <v/>
      </c>
    </row>
    <row r="3" spans="1:43" x14ac:dyDescent="0.45">
      <c r="A3" s="18">
        <v>30.776663888888887</v>
      </c>
      <c r="B3" s="19">
        <v>-81.97893333333333</v>
      </c>
      <c r="C3" s="20" t="s">
        <v>26</v>
      </c>
      <c r="D3" s="20" t="s">
        <v>27</v>
      </c>
      <c r="E3" s="21" t="s">
        <v>28</v>
      </c>
      <c r="F3" s="20" t="s">
        <v>29</v>
      </c>
      <c r="G3" s="21" t="s">
        <v>30</v>
      </c>
      <c r="H3" s="22"/>
      <c r="I3" s="23">
        <v>740031</v>
      </c>
      <c r="J3" s="23">
        <v>1</v>
      </c>
      <c r="K3" s="25" t="s">
        <v>27</v>
      </c>
      <c r="L3" s="25" t="s">
        <v>411</v>
      </c>
      <c r="M3" s="26" t="s">
        <v>2151</v>
      </c>
      <c r="N3" s="20" t="s">
        <v>1481</v>
      </c>
      <c r="O3" s="21" t="s">
        <v>1606</v>
      </c>
      <c r="P3" s="26" t="s">
        <v>2450</v>
      </c>
      <c r="Q3" s="21" t="s">
        <v>1740</v>
      </c>
      <c r="R3" s="27" t="s">
        <v>1968</v>
      </c>
      <c r="S3" s="20" t="s">
        <v>1743</v>
      </c>
      <c r="T3" s="26" t="s">
        <v>1975</v>
      </c>
      <c r="U3" s="27" t="s">
        <v>2380</v>
      </c>
      <c r="V3" s="21" t="s">
        <v>1773</v>
      </c>
      <c r="W3" s="21" t="s">
        <v>1774</v>
      </c>
      <c r="X3" s="24" t="s">
        <v>1774</v>
      </c>
      <c r="Y3" s="21" t="s">
        <v>1754</v>
      </c>
      <c r="Z3" s="21" t="s">
        <v>1784</v>
      </c>
      <c r="AA3" s="23">
        <v>63.6</v>
      </c>
      <c r="AB3" s="21" t="s">
        <v>1807</v>
      </c>
      <c r="AC3" s="21" t="s">
        <v>1795</v>
      </c>
      <c r="AD3" s="23">
        <v>28.8</v>
      </c>
      <c r="AE3" s="25" t="s">
        <v>1900</v>
      </c>
      <c r="AF3" s="27" t="s">
        <v>1962</v>
      </c>
      <c r="AG3" s="23">
        <v>1957</v>
      </c>
      <c r="AH3" s="21" t="s">
        <v>786</v>
      </c>
      <c r="AI3" s="21" t="s">
        <v>787</v>
      </c>
      <c r="AJ3" s="28">
        <v>30.776669999999999</v>
      </c>
      <c r="AK3" s="29">
        <v>-81.978890000000007</v>
      </c>
      <c r="AL3" s="43">
        <f>J3+SUM(Table13[[#This Row],[Highway]:[Pipe]])</f>
        <v>2</v>
      </c>
      <c r="AM3" s="39"/>
      <c r="AN3" s="43">
        <f t="shared" si="0"/>
        <v>1</v>
      </c>
      <c r="AO3" s="43" t="str">
        <f t="shared" si="1"/>
        <v/>
      </c>
      <c r="AP3" s="43" t="str">
        <f t="shared" si="2"/>
        <v/>
      </c>
      <c r="AQ3" s="43" t="str">
        <f t="shared" si="3"/>
        <v/>
      </c>
    </row>
    <row r="4" spans="1:43" x14ac:dyDescent="0.45">
      <c r="A4" s="18">
        <v>30.77665</v>
      </c>
      <c r="B4" s="19">
        <v>-81.979091666666662</v>
      </c>
      <c r="C4" s="20" t="s">
        <v>31</v>
      </c>
      <c r="D4" s="20" t="s">
        <v>27</v>
      </c>
      <c r="E4" s="21" t="s">
        <v>28</v>
      </c>
      <c r="F4" s="20" t="s">
        <v>29</v>
      </c>
      <c r="G4" s="21" t="s">
        <v>32</v>
      </c>
      <c r="H4" s="22"/>
      <c r="I4" s="23">
        <v>740018</v>
      </c>
      <c r="J4" s="23">
        <v>1</v>
      </c>
      <c r="K4" s="25" t="s">
        <v>27</v>
      </c>
      <c r="L4" s="25" t="s">
        <v>411</v>
      </c>
      <c r="M4" s="26" t="s">
        <v>2075</v>
      </c>
      <c r="N4" s="20" t="s">
        <v>1481</v>
      </c>
      <c r="O4" s="21" t="s">
        <v>1606</v>
      </c>
      <c r="P4" s="26" t="s">
        <v>2450</v>
      </c>
      <c r="Q4" s="21" t="s">
        <v>1740</v>
      </c>
      <c r="R4" s="27" t="s">
        <v>1968</v>
      </c>
      <c r="S4" s="20" t="s">
        <v>1743</v>
      </c>
      <c r="T4" s="26" t="s">
        <v>1975</v>
      </c>
      <c r="U4" s="27" t="s">
        <v>2380</v>
      </c>
      <c r="V4" s="21" t="s">
        <v>1773</v>
      </c>
      <c r="W4" s="21" t="s">
        <v>1774</v>
      </c>
      <c r="X4" s="24" t="s">
        <v>1774</v>
      </c>
      <c r="Y4" s="21" t="s">
        <v>1754</v>
      </c>
      <c r="Z4" s="21" t="s">
        <v>1784</v>
      </c>
      <c r="AA4" s="23">
        <v>63.6</v>
      </c>
      <c r="AB4" s="21" t="s">
        <v>1807</v>
      </c>
      <c r="AC4" s="21" t="s">
        <v>1795</v>
      </c>
      <c r="AD4" s="23">
        <v>28.8</v>
      </c>
      <c r="AE4" s="25" t="s">
        <v>1900</v>
      </c>
      <c r="AF4" s="27" t="s">
        <v>1962</v>
      </c>
      <c r="AG4" s="23">
        <v>1957</v>
      </c>
      <c r="AH4" s="21" t="s">
        <v>788</v>
      </c>
      <c r="AI4" s="21" t="s">
        <v>789</v>
      </c>
      <c r="AJ4" s="28">
        <v>30.77666</v>
      </c>
      <c r="AK4" s="29">
        <v>-81.979050000000001</v>
      </c>
      <c r="AL4" s="43">
        <f>J4+SUM(Table13[[#This Row],[Highway]:[Pipe]])</f>
        <v>2</v>
      </c>
      <c r="AM4" s="39"/>
      <c r="AN4" s="43">
        <f t="shared" si="0"/>
        <v>1</v>
      </c>
      <c r="AO4" s="43" t="str">
        <f t="shared" si="1"/>
        <v/>
      </c>
      <c r="AP4" s="43" t="str">
        <f t="shared" si="2"/>
        <v/>
      </c>
      <c r="AQ4" s="43" t="str">
        <f t="shared" si="3"/>
        <v/>
      </c>
    </row>
    <row r="5" spans="1:43" x14ac:dyDescent="0.45">
      <c r="A5" s="18">
        <v>30.741558333333334</v>
      </c>
      <c r="B5" s="19">
        <v>-81.688547222222226</v>
      </c>
      <c r="C5" s="20" t="s">
        <v>586</v>
      </c>
      <c r="D5" s="20" t="s">
        <v>156</v>
      </c>
      <c r="E5" s="21" t="s">
        <v>587</v>
      </c>
      <c r="F5" s="20" t="s">
        <v>36</v>
      </c>
      <c r="G5" s="21" t="s">
        <v>36</v>
      </c>
      <c r="H5" s="22"/>
      <c r="I5" s="23"/>
      <c r="J5" s="24">
        <v>1</v>
      </c>
      <c r="K5" s="25" t="s">
        <v>156</v>
      </c>
      <c r="L5" s="25" t="s">
        <v>156</v>
      </c>
      <c r="M5" s="26" t="s">
        <v>36</v>
      </c>
      <c r="N5" s="20" t="s">
        <v>1481</v>
      </c>
      <c r="O5" s="21" t="s">
        <v>1711</v>
      </c>
      <c r="P5" s="26" t="s">
        <v>36</v>
      </c>
      <c r="Q5" s="21" t="s">
        <v>1741</v>
      </c>
      <c r="R5" s="27" t="s">
        <v>36</v>
      </c>
      <c r="S5" s="20" t="s">
        <v>1759</v>
      </c>
      <c r="T5" s="26" t="s">
        <v>36</v>
      </c>
      <c r="U5" s="27" t="s">
        <v>36</v>
      </c>
      <c r="V5" s="21" t="s">
        <v>1778</v>
      </c>
      <c r="W5" s="21" t="s">
        <v>1776</v>
      </c>
      <c r="X5" s="24" t="s">
        <v>36</v>
      </c>
      <c r="Y5" s="21" t="s">
        <v>1754</v>
      </c>
      <c r="Z5" s="21" t="s">
        <v>1842</v>
      </c>
      <c r="AA5" s="23" t="s">
        <v>36</v>
      </c>
      <c r="AB5" s="21" t="s">
        <v>719</v>
      </c>
      <c r="AC5" s="21" t="s">
        <v>1795</v>
      </c>
      <c r="AD5" s="23" t="s">
        <v>36</v>
      </c>
      <c r="AE5" s="25" t="s">
        <v>1947</v>
      </c>
      <c r="AF5" s="27" t="s">
        <v>36</v>
      </c>
      <c r="AG5" s="23" t="s">
        <v>36</v>
      </c>
      <c r="AH5" s="21" t="s">
        <v>1194</v>
      </c>
      <c r="AI5" s="21" t="s">
        <v>1195</v>
      </c>
      <c r="AJ5" s="28" t="s">
        <v>36</v>
      </c>
      <c r="AK5" s="29" t="s">
        <v>36</v>
      </c>
      <c r="AL5" s="43">
        <f>J5+SUM(Table13[[#This Row],[Highway]:[Pipe]])</f>
        <v>4</v>
      </c>
      <c r="AM5" s="39"/>
      <c r="AN5" s="43" t="str">
        <f t="shared" si="0"/>
        <v/>
      </c>
      <c r="AO5" s="43">
        <f t="shared" si="1"/>
        <v>3</v>
      </c>
      <c r="AP5" s="43" t="str">
        <f t="shared" si="2"/>
        <v/>
      </c>
      <c r="AQ5" s="43" t="str">
        <f t="shared" si="3"/>
        <v/>
      </c>
    </row>
    <row r="6" spans="1:43" x14ac:dyDescent="0.45">
      <c r="A6" s="18">
        <v>30.74431388888889</v>
      </c>
      <c r="B6" s="19">
        <v>-81.654094444444453</v>
      </c>
      <c r="C6" s="20" t="s">
        <v>33</v>
      </c>
      <c r="D6" s="20" t="s">
        <v>34</v>
      </c>
      <c r="E6" s="21" t="s">
        <v>35</v>
      </c>
      <c r="F6" s="20" t="s">
        <v>36</v>
      </c>
      <c r="G6" s="21" t="s">
        <v>30</v>
      </c>
      <c r="H6" s="22"/>
      <c r="I6" s="23">
        <v>740089</v>
      </c>
      <c r="J6" s="23">
        <v>1</v>
      </c>
      <c r="K6" s="25" t="s">
        <v>34</v>
      </c>
      <c r="L6" s="25" t="s">
        <v>34</v>
      </c>
      <c r="M6" s="26" t="s">
        <v>2118</v>
      </c>
      <c r="N6" s="20" t="s">
        <v>1482</v>
      </c>
      <c r="O6" s="21" t="s">
        <v>1607</v>
      </c>
      <c r="P6" s="26" t="s">
        <v>2450</v>
      </c>
      <c r="Q6" s="21" t="s">
        <v>1740</v>
      </c>
      <c r="R6" s="27" t="s">
        <v>1968</v>
      </c>
      <c r="S6" s="20" t="s">
        <v>1744</v>
      </c>
      <c r="T6" s="26" t="s">
        <v>1975</v>
      </c>
      <c r="U6" s="27" t="s">
        <v>2453</v>
      </c>
      <c r="V6" s="21" t="s">
        <v>1773</v>
      </c>
      <c r="W6" s="21" t="s">
        <v>1774</v>
      </c>
      <c r="X6" s="24" t="s">
        <v>1774</v>
      </c>
      <c r="Y6" s="21" t="s">
        <v>1754</v>
      </c>
      <c r="Z6" s="21" t="s">
        <v>1785</v>
      </c>
      <c r="AA6" s="23">
        <v>1</v>
      </c>
      <c r="AB6" s="21" t="s">
        <v>1817</v>
      </c>
      <c r="AC6" s="21" t="s">
        <v>1795</v>
      </c>
      <c r="AD6" s="23">
        <v>0.9</v>
      </c>
      <c r="AE6" s="25" t="s">
        <v>1901</v>
      </c>
      <c r="AF6" s="27" t="s">
        <v>1962</v>
      </c>
      <c r="AG6" s="23">
        <v>1971</v>
      </c>
      <c r="AH6" s="21" t="s">
        <v>790</v>
      </c>
      <c r="AI6" s="21" t="s">
        <v>791</v>
      </c>
      <c r="AJ6" s="28">
        <v>30.74361</v>
      </c>
      <c r="AK6" s="29">
        <v>-81.654439999999994</v>
      </c>
      <c r="AL6" s="43">
        <f>J6+SUM(Table13[[#This Row],[Highway]:[Pipe]])</f>
        <v>2</v>
      </c>
      <c r="AM6" s="39"/>
      <c r="AN6" s="43">
        <f t="shared" si="0"/>
        <v>1</v>
      </c>
      <c r="AO6" s="43" t="str">
        <f t="shared" si="1"/>
        <v/>
      </c>
      <c r="AP6" s="43" t="str">
        <f t="shared" si="2"/>
        <v/>
      </c>
      <c r="AQ6" s="43" t="str">
        <f t="shared" si="3"/>
        <v/>
      </c>
    </row>
    <row r="7" spans="1:43" x14ac:dyDescent="0.45">
      <c r="A7" s="18">
        <v>30.744383333333335</v>
      </c>
      <c r="B7" s="19">
        <v>-81.654336111111121</v>
      </c>
      <c r="C7" s="20" t="s">
        <v>37</v>
      </c>
      <c r="D7" s="20" t="s">
        <v>34</v>
      </c>
      <c r="E7" s="21" t="s">
        <v>35</v>
      </c>
      <c r="F7" s="20" t="s">
        <v>36</v>
      </c>
      <c r="G7" s="21" t="s">
        <v>32</v>
      </c>
      <c r="H7" s="22"/>
      <c r="I7" s="23">
        <v>3900290</v>
      </c>
      <c r="J7" s="23">
        <v>1</v>
      </c>
      <c r="K7" s="25" t="s">
        <v>34</v>
      </c>
      <c r="L7" s="25" t="s">
        <v>34</v>
      </c>
      <c r="M7" s="26" t="s">
        <v>2449</v>
      </c>
      <c r="N7" s="20" t="s">
        <v>1482</v>
      </c>
      <c r="O7" s="21" t="s">
        <v>1607</v>
      </c>
      <c r="P7" s="26" t="s">
        <v>2450</v>
      </c>
      <c r="Q7" s="21" t="s">
        <v>1740</v>
      </c>
      <c r="R7" s="27" t="s">
        <v>2451</v>
      </c>
      <c r="S7" s="20" t="s">
        <v>1744</v>
      </c>
      <c r="T7" s="26" t="s">
        <v>2452</v>
      </c>
      <c r="U7" s="25" t="s">
        <v>2454</v>
      </c>
      <c r="V7" s="21" t="s">
        <v>1773</v>
      </c>
      <c r="W7" s="21" t="s">
        <v>1774</v>
      </c>
      <c r="X7" s="24" t="s">
        <v>36</v>
      </c>
      <c r="Y7" s="21" t="s">
        <v>1754</v>
      </c>
      <c r="Z7" s="21" t="s">
        <v>1785</v>
      </c>
      <c r="AA7" s="23">
        <v>99.7</v>
      </c>
      <c r="AB7" s="21" t="s">
        <v>1817</v>
      </c>
      <c r="AC7" s="21" t="s">
        <v>1795</v>
      </c>
      <c r="AD7" s="23">
        <v>37.700000000000003</v>
      </c>
      <c r="AE7" s="25" t="s">
        <v>1901</v>
      </c>
      <c r="AF7" s="27" t="s">
        <v>1962</v>
      </c>
      <c r="AG7" s="23">
        <v>1971</v>
      </c>
      <c r="AH7" s="21" t="s">
        <v>792</v>
      </c>
      <c r="AI7" s="21" t="s">
        <v>793</v>
      </c>
      <c r="AJ7" s="28">
        <v>30.744669999999999</v>
      </c>
      <c r="AK7" s="29">
        <v>-81.654139999999998</v>
      </c>
      <c r="AL7" s="43">
        <f>J7+SUM(Table13[[#This Row],[Highway]:[Pipe]])</f>
        <v>2</v>
      </c>
      <c r="AM7" s="39"/>
      <c r="AN7" s="43">
        <f t="shared" si="0"/>
        <v>1</v>
      </c>
      <c r="AO7" s="43" t="str">
        <f t="shared" si="1"/>
        <v/>
      </c>
      <c r="AP7" s="43" t="str">
        <f t="shared" si="2"/>
        <v/>
      </c>
      <c r="AQ7" s="43" t="str">
        <f t="shared" si="3"/>
        <v/>
      </c>
    </row>
    <row r="8" spans="1:43" x14ac:dyDescent="0.45">
      <c r="A8" s="18">
        <v>29.595174999999998</v>
      </c>
      <c r="B8" s="19">
        <v>-81.682108333333332</v>
      </c>
      <c r="C8" s="20" t="s">
        <v>596</v>
      </c>
      <c r="D8" s="20" t="s">
        <v>156</v>
      </c>
      <c r="E8" s="21" t="s">
        <v>597</v>
      </c>
      <c r="F8" s="20" t="s">
        <v>29</v>
      </c>
      <c r="G8" s="21" t="s">
        <v>36</v>
      </c>
      <c r="H8" s="22"/>
      <c r="I8" s="23"/>
      <c r="J8" s="24">
        <v>1</v>
      </c>
      <c r="K8" s="25" t="s">
        <v>156</v>
      </c>
      <c r="L8" s="25" t="s">
        <v>1449</v>
      </c>
      <c r="M8" s="26" t="s">
        <v>36</v>
      </c>
      <c r="N8" s="20" t="s">
        <v>1496</v>
      </c>
      <c r="O8" s="21" t="s">
        <v>1715</v>
      </c>
      <c r="P8" s="26" t="s">
        <v>36</v>
      </c>
      <c r="Q8" s="21" t="s">
        <v>1741</v>
      </c>
      <c r="R8" s="27" t="s">
        <v>36</v>
      </c>
      <c r="S8" s="20" t="s">
        <v>1764</v>
      </c>
      <c r="T8" s="26" t="s">
        <v>36</v>
      </c>
      <c r="U8" s="27" t="s">
        <v>36</v>
      </c>
      <c r="V8" s="21" t="s">
        <v>1775</v>
      </c>
      <c r="W8" s="21" t="s">
        <v>1776</v>
      </c>
      <c r="X8" s="24" t="s">
        <v>36</v>
      </c>
      <c r="Y8" s="21" t="s">
        <v>1754</v>
      </c>
      <c r="Z8" s="21" t="s">
        <v>1786</v>
      </c>
      <c r="AA8" s="23" t="s">
        <v>36</v>
      </c>
      <c r="AB8" s="21" t="s">
        <v>1867</v>
      </c>
      <c r="AC8" s="21" t="s">
        <v>1795</v>
      </c>
      <c r="AD8" s="23" t="s">
        <v>36</v>
      </c>
      <c r="AE8" s="25" t="s">
        <v>1913</v>
      </c>
      <c r="AF8" s="27" t="s">
        <v>36</v>
      </c>
      <c r="AG8" s="23" t="s">
        <v>36</v>
      </c>
      <c r="AH8" s="21" t="s">
        <v>1202</v>
      </c>
      <c r="AI8" s="21" t="s">
        <v>1203</v>
      </c>
      <c r="AJ8" s="28" t="s">
        <v>36</v>
      </c>
      <c r="AK8" s="29" t="s">
        <v>36</v>
      </c>
      <c r="AL8" s="43">
        <f>J8+SUM(Table13[[#This Row],[Highway]:[Pipe]])</f>
        <v>4</v>
      </c>
      <c r="AM8" s="39"/>
      <c r="AN8" s="43" t="str">
        <f t="shared" si="0"/>
        <v/>
      </c>
      <c r="AO8" s="43">
        <f t="shared" si="1"/>
        <v>3</v>
      </c>
      <c r="AP8" s="43" t="str">
        <f t="shared" si="2"/>
        <v/>
      </c>
      <c r="AQ8" s="43" t="str">
        <f t="shared" si="3"/>
        <v/>
      </c>
    </row>
    <row r="9" spans="1:43" x14ac:dyDescent="0.45">
      <c r="A9" s="18">
        <v>30.300458333333335</v>
      </c>
      <c r="B9" s="19">
        <v>-81.613388888888878</v>
      </c>
      <c r="C9" s="20" t="s">
        <v>318</v>
      </c>
      <c r="D9" s="20" t="s">
        <v>319</v>
      </c>
      <c r="E9" s="21" t="s">
        <v>320</v>
      </c>
      <c r="F9" s="20" t="s">
        <v>36</v>
      </c>
      <c r="G9" s="21" t="s">
        <v>36</v>
      </c>
      <c r="H9" s="22"/>
      <c r="I9" s="23">
        <v>724275</v>
      </c>
      <c r="J9" s="24">
        <v>1</v>
      </c>
      <c r="K9" s="25" t="s">
        <v>319</v>
      </c>
      <c r="L9" s="25" t="s">
        <v>319</v>
      </c>
      <c r="M9" s="26" t="s">
        <v>2172</v>
      </c>
      <c r="N9" s="20" t="s">
        <v>1532</v>
      </c>
      <c r="O9" s="21" t="s">
        <v>1651</v>
      </c>
      <c r="P9" s="26" t="s">
        <v>2100</v>
      </c>
      <c r="Q9" s="21" t="s">
        <v>1741</v>
      </c>
      <c r="R9" s="27" t="s">
        <v>1968</v>
      </c>
      <c r="S9" s="20" t="s">
        <v>1748</v>
      </c>
      <c r="T9" s="26" t="s">
        <v>1973</v>
      </c>
      <c r="U9" s="27" t="s">
        <v>2366</v>
      </c>
      <c r="V9" s="21" t="s">
        <v>1773</v>
      </c>
      <c r="W9" s="21" t="s">
        <v>1774</v>
      </c>
      <c r="X9" s="24" t="s">
        <v>1774</v>
      </c>
      <c r="Y9" s="21" t="s">
        <v>1754</v>
      </c>
      <c r="Z9" s="21" t="s">
        <v>1819</v>
      </c>
      <c r="AA9" s="23">
        <v>26.9</v>
      </c>
      <c r="AB9" s="21" t="s">
        <v>1800</v>
      </c>
      <c r="AC9" s="21" t="s">
        <v>1795</v>
      </c>
      <c r="AD9" s="23">
        <v>7.8</v>
      </c>
      <c r="AE9" s="25" t="s">
        <v>1921</v>
      </c>
      <c r="AF9" s="27" t="s">
        <v>1964</v>
      </c>
      <c r="AG9" s="23">
        <v>1978</v>
      </c>
      <c r="AH9" s="21" t="s">
        <v>998</v>
      </c>
      <c r="AI9" s="21" t="s">
        <v>999</v>
      </c>
      <c r="AJ9" s="28">
        <v>30.300560000000001</v>
      </c>
      <c r="AK9" s="29">
        <v>-81.613330000000005</v>
      </c>
      <c r="AL9" s="43">
        <f>J9+SUM(Table13[[#This Row],[Highway]:[Pipe]])</f>
        <v>2</v>
      </c>
      <c r="AM9" s="39"/>
      <c r="AN9" s="43">
        <f t="shared" si="0"/>
        <v>1</v>
      </c>
      <c r="AO9" s="43" t="str">
        <f t="shared" si="1"/>
        <v/>
      </c>
      <c r="AP9" s="43" t="str">
        <f t="shared" si="2"/>
        <v/>
      </c>
      <c r="AQ9" s="43" t="str">
        <f t="shared" si="3"/>
        <v/>
      </c>
    </row>
    <row r="10" spans="1:43" x14ac:dyDescent="0.45">
      <c r="A10" s="18">
        <v>30.395413888888889</v>
      </c>
      <c r="B10" s="19">
        <v>-81.682652777777776</v>
      </c>
      <c r="C10" s="20" t="s">
        <v>396</v>
      </c>
      <c r="D10" s="20" t="s">
        <v>397</v>
      </c>
      <c r="E10" s="21" t="s">
        <v>398</v>
      </c>
      <c r="F10" s="20" t="s">
        <v>36</v>
      </c>
      <c r="G10" s="21" t="s">
        <v>30</v>
      </c>
      <c r="H10" s="22"/>
      <c r="I10" s="23">
        <v>720272</v>
      </c>
      <c r="J10" s="24">
        <v>1</v>
      </c>
      <c r="K10" s="25" t="s">
        <v>397</v>
      </c>
      <c r="L10" s="25" t="s">
        <v>397</v>
      </c>
      <c r="M10" s="26" t="s">
        <v>2126</v>
      </c>
      <c r="N10" s="20" t="s">
        <v>1551</v>
      </c>
      <c r="O10" s="21" t="s">
        <v>1640</v>
      </c>
      <c r="P10" s="26" t="s">
        <v>2074</v>
      </c>
      <c r="Q10" s="21" t="s">
        <v>1741</v>
      </c>
      <c r="R10" s="27" t="s">
        <v>1968</v>
      </c>
      <c r="S10" s="20" t="s">
        <v>1748</v>
      </c>
      <c r="T10" s="26" t="s">
        <v>1973</v>
      </c>
      <c r="U10" s="27" t="s">
        <v>2299</v>
      </c>
      <c r="V10" s="21" t="s">
        <v>1773</v>
      </c>
      <c r="W10" s="21" t="s">
        <v>1774</v>
      </c>
      <c r="X10" s="24" t="s">
        <v>1961</v>
      </c>
      <c r="Y10" s="21" t="s">
        <v>1754</v>
      </c>
      <c r="Z10" s="21" t="s">
        <v>1816</v>
      </c>
      <c r="AA10" s="23">
        <v>41.3</v>
      </c>
      <c r="AB10" s="21" t="s">
        <v>1881</v>
      </c>
      <c r="AC10" s="21" t="s">
        <v>1795</v>
      </c>
      <c r="AD10" s="23">
        <v>18</v>
      </c>
      <c r="AE10" s="25" t="s">
        <v>1900</v>
      </c>
      <c r="AF10" s="27" t="s">
        <v>1962</v>
      </c>
      <c r="AG10" s="23">
        <v>1951</v>
      </c>
      <c r="AH10" s="21" t="s">
        <v>1056</v>
      </c>
      <c r="AI10" s="21" t="s">
        <v>1057</v>
      </c>
      <c r="AJ10" s="28">
        <v>30.395720000000001</v>
      </c>
      <c r="AK10" s="29">
        <v>-81.682749999999999</v>
      </c>
      <c r="AL10" s="43">
        <f>J10+SUM(Table13[[#This Row],[Highway]:[Pipe]])</f>
        <v>2</v>
      </c>
      <c r="AM10" s="39"/>
      <c r="AN10" s="43">
        <f t="shared" si="0"/>
        <v>1</v>
      </c>
      <c r="AO10" s="43" t="str">
        <f t="shared" si="1"/>
        <v/>
      </c>
      <c r="AP10" s="43" t="str">
        <f t="shared" si="2"/>
        <v/>
      </c>
      <c r="AQ10" s="43" t="str">
        <f t="shared" si="3"/>
        <v/>
      </c>
    </row>
    <row r="11" spans="1:43" x14ac:dyDescent="0.45">
      <c r="A11" s="18">
        <v>30.395408333333332</v>
      </c>
      <c r="B11" s="19">
        <v>-81.682858333333343</v>
      </c>
      <c r="C11" s="20" t="s">
        <v>399</v>
      </c>
      <c r="D11" s="20" t="s">
        <v>400</v>
      </c>
      <c r="E11" s="21" t="s">
        <v>398</v>
      </c>
      <c r="F11" s="20" t="s">
        <v>87</v>
      </c>
      <c r="G11" s="21" t="s">
        <v>32</v>
      </c>
      <c r="H11" s="22"/>
      <c r="I11" s="23">
        <v>720032</v>
      </c>
      <c r="J11" s="24">
        <v>1</v>
      </c>
      <c r="K11" s="25" t="s">
        <v>400</v>
      </c>
      <c r="L11" s="25" t="s">
        <v>400</v>
      </c>
      <c r="M11" s="26" t="s">
        <v>2087</v>
      </c>
      <c r="N11" s="20" t="s">
        <v>1551</v>
      </c>
      <c r="O11" s="21" t="s">
        <v>1640</v>
      </c>
      <c r="P11" s="26" t="s">
        <v>2074</v>
      </c>
      <c r="Q11" s="21" t="s">
        <v>1741</v>
      </c>
      <c r="R11" s="27" t="s">
        <v>1968</v>
      </c>
      <c r="S11" s="20" t="s">
        <v>1748</v>
      </c>
      <c r="T11" s="26" t="s">
        <v>1973</v>
      </c>
      <c r="U11" s="27" t="s">
        <v>2299</v>
      </c>
      <c r="V11" s="21" t="s">
        <v>1773</v>
      </c>
      <c r="W11" s="21" t="s">
        <v>1774</v>
      </c>
      <c r="X11" s="24" t="s">
        <v>1961</v>
      </c>
      <c r="Y11" s="21" t="s">
        <v>1754</v>
      </c>
      <c r="Z11" s="21" t="s">
        <v>1816</v>
      </c>
      <c r="AA11" s="23">
        <v>41.3</v>
      </c>
      <c r="AB11" s="21" t="s">
        <v>1881</v>
      </c>
      <c r="AC11" s="21" t="s">
        <v>1795</v>
      </c>
      <c r="AD11" s="23">
        <v>18</v>
      </c>
      <c r="AE11" s="25" t="s">
        <v>1900</v>
      </c>
      <c r="AF11" s="27" t="s">
        <v>1962</v>
      </c>
      <c r="AG11" s="23">
        <v>1961</v>
      </c>
      <c r="AH11" s="21" t="s">
        <v>1058</v>
      </c>
      <c r="AI11" s="21" t="s">
        <v>1059</v>
      </c>
      <c r="AJ11" s="28">
        <v>30.395700000000001</v>
      </c>
      <c r="AK11" s="29">
        <v>-81.682959999999994</v>
      </c>
      <c r="AL11" s="43">
        <f>J11+SUM(Table13[[#This Row],[Highway]:[Pipe]])</f>
        <v>2</v>
      </c>
      <c r="AM11" s="39"/>
      <c r="AN11" s="43">
        <f t="shared" si="0"/>
        <v>1</v>
      </c>
      <c r="AO11" s="43" t="str">
        <f t="shared" si="1"/>
        <v/>
      </c>
      <c r="AP11" s="43" t="str">
        <f t="shared" si="2"/>
        <v/>
      </c>
      <c r="AQ11" s="43" t="str">
        <f t="shared" si="3"/>
        <v/>
      </c>
    </row>
    <row r="12" spans="1:43" x14ac:dyDescent="0.45">
      <c r="A12" s="18">
        <v>30.322958333333332</v>
      </c>
      <c r="B12" s="19">
        <v>-81.664794444444453</v>
      </c>
      <c r="C12" s="20" t="s">
        <v>449</v>
      </c>
      <c r="D12" s="20" t="s">
        <v>450</v>
      </c>
      <c r="E12" s="21" t="s">
        <v>451</v>
      </c>
      <c r="F12" s="20" t="s">
        <v>29</v>
      </c>
      <c r="G12" s="21" t="s">
        <v>30</v>
      </c>
      <c r="H12" s="22"/>
      <c r="I12" s="23">
        <v>720571</v>
      </c>
      <c r="J12" s="24">
        <v>1</v>
      </c>
      <c r="K12" s="25" t="s">
        <v>450</v>
      </c>
      <c r="L12" s="25" t="s">
        <v>1426</v>
      </c>
      <c r="M12" s="26" t="s">
        <v>2150</v>
      </c>
      <c r="N12" s="20" t="s">
        <v>1496</v>
      </c>
      <c r="O12" s="21" t="s">
        <v>1677</v>
      </c>
      <c r="P12" s="26" t="s">
        <v>2079</v>
      </c>
      <c r="Q12" s="21" t="s">
        <v>1741</v>
      </c>
      <c r="R12" s="27" t="s">
        <v>1968</v>
      </c>
      <c r="S12" s="20" t="s">
        <v>1748</v>
      </c>
      <c r="T12" s="26" t="s">
        <v>1973</v>
      </c>
      <c r="U12" s="27" t="s">
        <v>2342</v>
      </c>
      <c r="V12" s="21" t="s">
        <v>1773</v>
      </c>
      <c r="W12" s="21" t="s">
        <v>1774</v>
      </c>
      <c r="X12" s="24" t="s">
        <v>1961</v>
      </c>
      <c r="Y12" s="21" t="s">
        <v>1754</v>
      </c>
      <c r="Z12" s="21" t="s">
        <v>1857</v>
      </c>
      <c r="AA12" s="23">
        <v>1</v>
      </c>
      <c r="AB12" s="21" t="s">
        <v>1887</v>
      </c>
      <c r="AC12" s="21" t="s">
        <v>1795</v>
      </c>
      <c r="AD12" s="23">
        <v>0.9</v>
      </c>
      <c r="AE12" s="25" t="s">
        <v>1900</v>
      </c>
      <c r="AF12" s="27" t="s">
        <v>1962</v>
      </c>
      <c r="AG12" s="23">
        <v>1991</v>
      </c>
      <c r="AH12" s="21" t="s">
        <v>1093</v>
      </c>
      <c r="AI12" s="21" t="s">
        <v>1094</v>
      </c>
      <c r="AJ12" s="28">
        <v>30.321940000000001</v>
      </c>
      <c r="AK12" s="29">
        <v>-81.664169999999999</v>
      </c>
      <c r="AL12" s="43">
        <f>J12+SUM(Table13[[#This Row],[Highway]:[Pipe]])</f>
        <v>2</v>
      </c>
      <c r="AM12" s="39"/>
      <c r="AN12" s="43">
        <f t="shared" si="0"/>
        <v>1</v>
      </c>
      <c r="AO12" s="43" t="str">
        <f t="shared" si="1"/>
        <v/>
      </c>
      <c r="AP12" s="43" t="str">
        <f t="shared" si="2"/>
        <v/>
      </c>
      <c r="AQ12" s="43" t="str">
        <f t="shared" si="3"/>
        <v/>
      </c>
    </row>
    <row r="13" spans="1:43" x14ac:dyDescent="0.45">
      <c r="A13" s="18">
        <v>30.322880000000001</v>
      </c>
      <c r="B13" s="19">
        <v>-81.665080000000003</v>
      </c>
      <c r="C13" s="20" t="s">
        <v>452</v>
      </c>
      <c r="D13" s="20" t="s">
        <v>450</v>
      </c>
      <c r="E13" s="21" t="s">
        <v>451</v>
      </c>
      <c r="F13" s="20" t="s">
        <v>29</v>
      </c>
      <c r="G13" s="21" t="s">
        <v>32</v>
      </c>
      <c r="H13" s="22"/>
      <c r="I13" s="23">
        <v>720570</v>
      </c>
      <c r="J13" s="24">
        <v>1</v>
      </c>
      <c r="K13" s="25" t="s">
        <v>450</v>
      </c>
      <c r="L13" s="25" t="s">
        <v>1426</v>
      </c>
      <c r="M13" s="26" t="s">
        <v>2149</v>
      </c>
      <c r="N13" s="20" t="s">
        <v>1496</v>
      </c>
      <c r="O13" s="21" t="s">
        <v>1677</v>
      </c>
      <c r="P13" s="26" t="s">
        <v>2079</v>
      </c>
      <c r="Q13" s="21" t="s">
        <v>1741</v>
      </c>
      <c r="R13" s="27" t="s">
        <v>1968</v>
      </c>
      <c r="S13" s="20" t="s">
        <v>1748</v>
      </c>
      <c r="T13" s="26" t="s">
        <v>1973</v>
      </c>
      <c r="U13" s="27" t="s">
        <v>2341</v>
      </c>
      <c r="V13" s="21" t="s">
        <v>1773</v>
      </c>
      <c r="W13" s="21" t="s">
        <v>1774</v>
      </c>
      <c r="X13" s="24" t="s">
        <v>1961</v>
      </c>
      <c r="Y13" s="21" t="s">
        <v>1754</v>
      </c>
      <c r="Z13" s="21" t="s">
        <v>1857</v>
      </c>
      <c r="AA13" s="23">
        <v>1</v>
      </c>
      <c r="AB13" s="21" t="s">
        <v>1887</v>
      </c>
      <c r="AC13" s="21" t="s">
        <v>1795</v>
      </c>
      <c r="AD13" s="23">
        <v>0.9</v>
      </c>
      <c r="AE13" s="25" t="s">
        <v>1900</v>
      </c>
      <c r="AF13" s="27" t="s">
        <v>1962</v>
      </c>
      <c r="AG13" s="23">
        <v>1991</v>
      </c>
      <c r="AH13" s="21" t="s">
        <v>1095</v>
      </c>
      <c r="AI13" s="21" t="s">
        <v>1096</v>
      </c>
      <c r="AJ13" s="28">
        <v>30.321829999999999</v>
      </c>
      <c r="AK13" s="29">
        <v>-81.664500000000004</v>
      </c>
      <c r="AL13" s="43">
        <f>J13+SUM(Table13[[#This Row],[Highway]:[Pipe]])</f>
        <v>2</v>
      </c>
      <c r="AM13" s="39"/>
      <c r="AN13" s="43">
        <f t="shared" si="0"/>
        <v>1</v>
      </c>
      <c r="AO13" s="43" t="str">
        <f t="shared" si="1"/>
        <v/>
      </c>
      <c r="AP13" s="43" t="str">
        <f t="shared" si="2"/>
        <v/>
      </c>
      <c r="AQ13" s="43" t="str">
        <f t="shared" si="3"/>
        <v/>
      </c>
    </row>
    <row r="14" spans="1:43" x14ac:dyDescent="0.45">
      <c r="A14" s="18">
        <v>28.837758333333333</v>
      </c>
      <c r="B14" s="19">
        <v>-81.324652777777771</v>
      </c>
      <c r="C14" s="20" t="s">
        <v>732</v>
      </c>
      <c r="D14" s="20" t="s">
        <v>733</v>
      </c>
      <c r="E14" s="21" t="s">
        <v>734</v>
      </c>
      <c r="F14" s="20" t="s">
        <v>36</v>
      </c>
      <c r="G14" s="21" t="s">
        <v>36</v>
      </c>
      <c r="H14" s="22"/>
      <c r="I14" s="23"/>
      <c r="J14" s="24">
        <v>1</v>
      </c>
      <c r="K14" s="25" t="s">
        <v>733</v>
      </c>
      <c r="L14" s="25" t="s">
        <v>733</v>
      </c>
      <c r="M14" s="26" t="s">
        <v>36</v>
      </c>
      <c r="N14" s="20" t="s">
        <v>1496</v>
      </c>
      <c r="O14" s="21" t="s">
        <v>1733</v>
      </c>
      <c r="P14" s="26" t="s">
        <v>36</v>
      </c>
      <c r="Q14" s="21" t="s">
        <v>1741</v>
      </c>
      <c r="R14" s="27" t="s">
        <v>36</v>
      </c>
      <c r="S14" s="20" t="s">
        <v>1770</v>
      </c>
      <c r="T14" s="26" t="s">
        <v>36</v>
      </c>
      <c r="U14" s="27" t="s">
        <v>36</v>
      </c>
      <c r="V14" s="21" t="s">
        <v>1775</v>
      </c>
      <c r="W14" s="21" t="s">
        <v>1776</v>
      </c>
      <c r="X14" s="24" t="s">
        <v>36</v>
      </c>
      <c r="Y14" s="21" t="s">
        <v>1754</v>
      </c>
      <c r="Z14" s="21" t="s">
        <v>1786</v>
      </c>
      <c r="AA14" s="23" t="s">
        <v>36</v>
      </c>
      <c r="AB14" s="21" t="s">
        <v>1867</v>
      </c>
      <c r="AC14" s="21" t="s">
        <v>1795</v>
      </c>
      <c r="AD14" s="23" t="s">
        <v>36</v>
      </c>
      <c r="AE14" s="25" t="s">
        <v>1913</v>
      </c>
      <c r="AF14" s="27" t="s">
        <v>36</v>
      </c>
      <c r="AG14" s="23" t="s">
        <v>36</v>
      </c>
      <c r="AH14" s="21" t="s">
        <v>1309</v>
      </c>
      <c r="AI14" s="21" t="s">
        <v>1310</v>
      </c>
      <c r="AJ14" s="28" t="s">
        <v>36</v>
      </c>
      <c r="AK14" s="29" t="s">
        <v>36</v>
      </c>
      <c r="AL14" s="43">
        <f>J14+SUM(Table13[[#This Row],[Highway]:[Pipe]])</f>
        <v>4</v>
      </c>
      <c r="AM14" s="39"/>
      <c r="AN14" s="43" t="str">
        <f t="shared" si="0"/>
        <v/>
      </c>
      <c r="AO14" s="43">
        <f t="shared" si="1"/>
        <v>3</v>
      </c>
      <c r="AP14" s="43" t="str">
        <f t="shared" si="2"/>
        <v/>
      </c>
      <c r="AQ14" s="43" t="str">
        <f t="shared" si="3"/>
        <v/>
      </c>
    </row>
    <row r="15" spans="1:43" x14ac:dyDescent="0.45">
      <c r="A15" s="18">
        <v>29.008759999999999</v>
      </c>
      <c r="B15" s="19">
        <v>-81.38206666666666</v>
      </c>
      <c r="C15" s="20" t="s">
        <v>735</v>
      </c>
      <c r="D15" s="20" t="s">
        <v>736</v>
      </c>
      <c r="E15" s="21" t="s">
        <v>737</v>
      </c>
      <c r="F15" s="20" t="s">
        <v>36</v>
      </c>
      <c r="G15" s="21" t="s">
        <v>36</v>
      </c>
      <c r="H15" s="22"/>
      <c r="I15" s="23">
        <v>110063</v>
      </c>
      <c r="J15" s="24">
        <v>1</v>
      </c>
      <c r="K15" s="25" t="s">
        <v>736</v>
      </c>
      <c r="L15" s="25" t="s">
        <v>1475</v>
      </c>
      <c r="M15" s="26" t="s">
        <v>1981</v>
      </c>
      <c r="N15" s="20" t="s">
        <v>1496</v>
      </c>
      <c r="O15" s="21" t="s">
        <v>1734</v>
      </c>
      <c r="P15" s="26" t="s">
        <v>1994</v>
      </c>
      <c r="Q15" s="21" t="s">
        <v>1741</v>
      </c>
      <c r="R15" s="27" t="s">
        <v>1968</v>
      </c>
      <c r="S15" s="20" t="s">
        <v>1771</v>
      </c>
      <c r="T15" s="26" t="s">
        <v>1969</v>
      </c>
      <c r="U15" s="27" t="s">
        <v>2244</v>
      </c>
      <c r="V15" s="21" t="s">
        <v>1775</v>
      </c>
      <c r="W15" s="21" t="s">
        <v>1774</v>
      </c>
      <c r="X15" s="24" t="s">
        <v>1961</v>
      </c>
      <c r="Y15" s="21" t="s">
        <v>1754</v>
      </c>
      <c r="Z15" s="21" t="s">
        <v>1870</v>
      </c>
      <c r="AA15" s="23">
        <v>83.3</v>
      </c>
      <c r="AB15" s="21" t="s">
        <v>1898</v>
      </c>
      <c r="AC15" s="21" t="s">
        <v>1795</v>
      </c>
      <c r="AD15" s="23">
        <v>16.399999999999999</v>
      </c>
      <c r="AE15" s="25" t="s">
        <v>1903</v>
      </c>
      <c r="AF15" s="27" t="s">
        <v>1962</v>
      </c>
      <c r="AG15" s="23">
        <v>1955</v>
      </c>
      <c r="AH15" s="21" t="s">
        <v>2445</v>
      </c>
      <c r="AI15" s="21" t="s">
        <v>1311</v>
      </c>
      <c r="AJ15" s="28">
        <v>29.00873</v>
      </c>
      <c r="AK15" s="29">
        <v>-81.382069999999999</v>
      </c>
      <c r="AL15" s="43">
        <f>J15+SUM(Table13[[#This Row],[Highway]:[Pipe]])</f>
        <v>2</v>
      </c>
      <c r="AM15" s="39"/>
      <c r="AN15" s="43">
        <f t="shared" si="0"/>
        <v>1</v>
      </c>
      <c r="AO15" s="43" t="str">
        <f t="shared" si="1"/>
        <v/>
      </c>
      <c r="AP15" s="43" t="str">
        <f t="shared" si="2"/>
        <v/>
      </c>
      <c r="AQ15" s="43" t="str">
        <f t="shared" si="3"/>
        <v/>
      </c>
    </row>
    <row r="16" spans="1:43" x14ac:dyDescent="0.45">
      <c r="A16" s="18">
        <v>29.477580555555555</v>
      </c>
      <c r="B16" s="19">
        <v>-81.13666388888889</v>
      </c>
      <c r="C16" s="20" t="s">
        <v>487</v>
      </c>
      <c r="D16" s="20" t="s">
        <v>488</v>
      </c>
      <c r="E16" s="21" t="s">
        <v>489</v>
      </c>
      <c r="F16" s="20" t="s">
        <v>29</v>
      </c>
      <c r="G16" s="21" t="s">
        <v>44</v>
      </c>
      <c r="H16" s="22"/>
      <c r="I16" s="23">
        <v>730059</v>
      </c>
      <c r="J16" s="24">
        <v>1</v>
      </c>
      <c r="K16" s="25" t="s">
        <v>488</v>
      </c>
      <c r="L16" s="25" t="s">
        <v>1432</v>
      </c>
      <c r="M16" s="26" t="s">
        <v>2182</v>
      </c>
      <c r="N16" s="20" t="s">
        <v>1563</v>
      </c>
      <c r="O16" s="21" t="s">
        <v>1686</v>
      </c>
      <c r="P16" s="26" t="s">
        <v>2180</v>
      </c>
      <c r="Q16" s="21" t="s">
        <v>1741</v>
      </c>
      <c r="R16" s="27" t="s">
        <v>1968</v>
      </c>
      <c r="S16" s="20" t="s">
        <v>1752</v>
      </c>
      <c r="T16" s="26" t="s">
        <v>1974</v>
      </c>
      <c r="U16" s="27" t="s">
        <v>2375</v>
      </c>
      <c r="V16" s="21" t="s">
        <v>1773</v>
      </c>
      <c r="W16" s="21" t="s">
        <v>1774</v>
      </c>
      <c r="X16" s="24" t="s">
        <v>1961</v>
      </c>
      <c r="Y16" s="21" t="s">
        <v>1754</v>
      </c>
      <c r="Z16" s="21" t="s">
        <v>1791</v>
      </c>
      <c r="AA16" s="23">
        <v>224.4</v>
      </c>
      <c r="AB16" s="21" t="s">
        <v>1804</v>
      </c>
      <c r="AC16" s="21" t="s">
        <v>1795</v>
      </c>
      <c r="AD16" s="23">
        <v>63.9</v>
      </c>
      <c r="AE16" s="25" t="s">
        <v>1903</v>
      </c>
      <c r="AF16" s="27" t="s">
        <v>1962</v>
      </c>
      <c r="AG16" s="23">
        <v>1996</v>
      </c>
      <c r="AH16" s="21" t="s">
        <v>1125</v>
      </c>
      <c r="AI16" s="21" t="s">
        <v>1126</v>
      </c>
      <c r="AJ16" s="28">
        <v>29.477499999999999</v>
      </c>
      <c r="AK16" s="29">
        <v>-81.136669999999995</v>
      </c>
      <c r="AL16" s="43">
        <f>J16+SUM(Table13[[#This Row],[Highway]:[Pipe]])</f>
        <v>2</v>
      </c>
      <c r="AM16" s="39"/>
      <c r="AN16" s="43">
        <f t="shared" si="0"/>
        <v>1</v>
      </c>
      <c r="AO16" s="43" t="str">
        <f t="shared" si="1"/>
        <v/>
      </c>
      <c r="AP16" s="43" t="str">
        <f t="shared" si="2"/>
        <v/>
      </c>
      <c r="AQ16" s="43" t="str">
        <f t="shared" si="3"/>
        <v/>
      </c>
    </row>
    <row r="17" spans="1:43" x14ac:dyDescent="0.45">
      <c r="A17" s="18">
        <v>29.477658333333331</v>
      </c>
      <c r="B17" s="19">
        <v>-81.136713888888892</v>
      </c>
      <c r="C17" s="20" t="s">
        <v>490</v>
      </c>
      <c r="D17" s="20" t="s">
        <v>488</v>
      </c>
      <c r="E17" s="21" t="s">
        <v>489</v>
      </c>
      <c r="F17" s="20" t="s">
        <v>29</v>
      </c>
      <c r="G17" s="21" t="s">
        <v>46</v>
      </c>
      <c r="H17" s="22"/>
      <c r="I17" s="23">
        <v>730058</v>
      </c>
      <c r="J17" s="24">
        <v>1</v>
      </c>
      <c r="K17" s="25" t="s">
        <v>488</v>
      </c>
      <c r="L17" s="25" t="s">
        <v>1432</v>
      </c>
      <c r="M17" s="26" t="s">
        <v>2181</v>
      </c>
      <c r="N17" s="20" t="s">
        <v>1563</v>
      </c>
      <c r="O17" s="21" t="s">
        <v>1686</v>
      </c>
      <c r="P17" s="26" t="s">
        <v>2180</v>
      </c>
      <c r="Q17" s="21" t="s">
        <v>1741</v>
      </c>
      <c r="R17" s="27" t="s">
        <v>1968</v>
      </c>
      <c r="S17" s="20" t="s">
        <v>1752</v>
      </c>
      <c r="T17" s="26" t="s">
        <v>1974</v>
      </c>
      <c r="U17" s="27" t="s">
        <v>2374</v>
      </c>
      <c r="V17" s="21" t="s">
        <v>1773</v>
      </c>
      <c r="W17" s="21" t="s">
        <v>1774</v>
      </c>
      <c r="X17" s="24" t="s">
        <v>1961</v>
      </c>
      <c r="Y17" s="21" t="s">
        <v>1754</v>
      </c>
      <c r="Z17" s="21" t="s">
        <v>1791</v>
      </c>
      <c r="AA17" s="23">
        <v>224.4</v>
      </c>
      <c r="AB17" s="21" t="s">
        <v>1804</v>
      </c>
      <c r="AC17" s="21" t="s">
        <v>1795</v>
      </c>
      <c r="AD17" s="23">
        <v>65.2</v>
      </c>
      <c r="AE17" s="25" t="s">
        <v>1903</v>
      </c>
      <c r="AF17" s="27" t="s">
        <v>1962</v>
      </c>
      <c r="AG17" s="23">
        <v>1996</v>
      </c>
      <c r="AH17" s="21" t="s">
        <v>1127</v>
      </c>
      <c r="AI17" s="21" t="s">
        <v>1128</v>
      </c>
      <c r="AJ17" s="28">
        <v>29.477689999999999</v>
      </c>
      <c r="AK17" s="29">
        <v>-81.136780000000002</v>
      </c>
      <c r="AL17" s="43">
        <f>J17+SUM(Table13[[#This Row],[Highway]:[Pipe]])</f>
        <v>2</v>
      </c>
      <c r="AM17" s="39"/>
      <c r="AN17" s="43">
        <f t="shared" si="0"/>
        <v>1</v>
      </c>
      <c r="AO17" s="43" t="str">
        <f t="shared" si="1"/>
        <v/>
      </c>
      <c r="AP17" s="43" t="str">
        <f t="shared" si="2"/>
        <v/>
      </c>
      <c r="AQ17" s="43" t="str">
        <f t="shared" si="3"/>
        <v/>
      </c>
    </row>
    <row r="18" spans="1:43" x14ac:dyDescent="0.45">
      <c r="A18" s="18">
        <v>30.393419444444444</v>
      </c>
      <c r="B18" s="19">
        <v>-81.648647222222223</v>
      </c>
      <c r="C18" s="20" t="s">
        <v>469</v>
      </c>
      <c r="D18" s="20" t="s">
        <v>156</v>
      </c>
      <c r="E18" s="21" t="s">
        <v>470</v>
      </c>
      <c r="F18" s="20" t="s">
        <v>36</v>
      </c>
      <c r="G18" s="21" t="s">
        <v>36</v>
      </c>
      <c r="H18" s="22"/>
      <c r="I18" s="23"/>
      <c r="J18" s="24">
        <v>1</v>
      </c>
      <c r="K18" s="25" t="s">
        <v>156</v>
      </c>
      <c r="L18" s="25" t="s">
        <v>156</v>
      </c>
      <c r="M18" s="26" t="s">
        <v>36</v>
      </c>
      <c r="N18" s="20" t="s">
        <v>1562</v>
      </c>
      <c r="O18" s="21" t="s">
        <v>1640</v>
      </c>
      <c r="P18" s="26" t="s">
        <v>36</v>
      </c>
      <c r="Q18" s="21" t="s">
        <v>1741</v>
      </c>
      <c r="R18" s="27" t="s">
        <v>36</v>
      </c>
      <c r="S18" s="20" t="s">
        <v>1748</v>
      </c>
      <c r="T18" s="26" t="s">
        <v>36</v>
      </c>
      <c r="U18" s="27" t="s">
        <v>36</v>
      </c>
      <c r="V18" s="21" t="s">
        <v>1778</v>
      </c>
      <c r="W18" s="21" t="s">
        <v>1776</v>
      </c>
      <c r="X18" s="24" t="s">
        <v>36</v>
      </c>
      <c r="Y18" s="21" t="s">
        <v>1754</v>
      </c>
      <c r="Z18" s="21" t="s">
        <v>1810</v>
      </c>
      <c r="AA18" s="23" t="s">
        <v>36</v>
      </c>
      <c r="AB18" s="21" t="s">
        <v>1871</v>
      </c>
      <c r="AC18" s="21" t="s">
        <v>1795</v>
      </c>
      <c r="AD18" s="23" t="s">
        <v>36</v>
      </c>
      <c r="AE18" s="25" t="s">
        <v>1913</v>
      </c>
      <c r="AF18" s="27" t="s">
        <v>36</v>
      </c>
      <c r="AG18" s="23" t="s">
        <v>36</v>
      </c>
      <c r="AH18" s="21" t="s">
        <v>1109</v>
      </c>
      <c r="AI18" s="21" t="s">
        <v>1110</v>
      </c>
      <c r="AJ18" s="28" t="s">
        <v>36</v>
      </c>
      <c r="AK18" s="29" t="s">
        <v>36</v>
      </c>
      <c r="AL18" s="43">
        <f>J18+SUM(Table13[[#This Row],[Highway]:[Pipe]])</f>
        <v>4</v>
      </c>
      <c r="AM18" s="39"/>
      <c r="AN18" s="43" t="str">
        <f t="shared" si="0"/>
        <v/>
      </c>
      <c r="AO18" s="43">
        <f t="shared" si="1"/>
        <v>3</v>
      </c>
      <c r="AP18" s="43" t="str">
        <f t="shared" si="2"/>
        <v/>
      </c>
      <c r="AQ18" s="43" t="str">
        <f t="shared" si="3"/>
        <v/>
      </c>
    </row>
    <row r="19" spans="1:43" x14ac:dyDescent="0.45">
      <c r="A19" s="18">
        <v>29.408616666666664</v>
      </c>
      <c r="B19" s="19">
        <v>-81.101005555555545</v>
      </c>
      <c r="C19" s="20" t="s">
        <v>675</v>
      </c>
      <c r="D19" s="20" t="s">
        <v>676</v>
      </c>
      <c r="E19" s="21" t="s">
        <v>677</v>
      </c>
      <c r="F19" s="20" t="s">
        <v>29</v>
      </c>
      <c r="G19" s="21" t="s">
        <v>36</v>
      </c>
      <c r="H19" s="22"/>
      <c r="I19" s="23">
        <v>794025</v>
      </c>
      <c r="J19" s="24">
        <v>1</v>
      </c>
      <c r="K19" s="25" t="s">
        <v>676</v>
      </c>
      <c r="L19" s="25" t="s">
        <v>1464</v>
      </c>
      <c r="M19" s="26" t="s">
        <v>2239</v>
      </c>
      <c r="N19" s="20" t="s">
        <v>1594</v>
      </c>
      <c r="O19" s="21" t="s">
        <v>1723</v>
      </c>
      <c r="P19" s="26" t="s">
        <v>2185</v>
      </c>
      <c r="Q19" s="21" t="s">
        <v>1741</v>
      </c>
      <c r="R19" s="27" t="s">
        <v>1968</v>
      </c>
      <c r="S19" s="20" t="s">
        <v>1769</v>
      </c>
      <c r="T19" s="26" t="s">
        <v>1979</v>
      </c>
      <c r="U19" s="27" t="s">
        <v>2435</v>
      </c>
      <c r="V19" s="21" t="s">
        <v>1775</v>
      </c>
      <c r="W19" s="21" t="s">
        <v>1774</v>
      </c>
      <c r="X19" s="24" t="s">
        <v>1961</v>
      </c>
      <c r="Y19" s="21" t="s">
        <v>1754</v>
      </c>
      <c r="Z19" s="21" t="s">
        <v>1786</v>
      </c>
      <c r="AA19" s="23">
        <v>89.9</v>
      </c>
      <c r="AB19" s="21" t="s">
        <v>1897</v>
      </c>
      <c r="AC19" s="21" t="s">
        <v>1795</v>
      </c>
      <c r="AD19" s="23">
        <v>15.7</v>
      </c>
      <c r="AE19" s="25" t="s">
        <v>1953</v>
      </c>
      <c r="AF19" s="27" t="s">
        <v>1963</v>
      </c>
      <c r="AG19" s="23">
        <v>1955</v>
      </c>
      <c r="AH19" s="21" t="s">
        <v>1267</v>
      </c>
      <c r="AI19" s="21" t="s">
        <v>1268</v>
      </c>
      <c r="AJ19" s="28">
        <v>29.408639999999998</v>
      </c>
      <c r="AK19" s="29">
        <v>-81.100890000000007</v>
      </c>
      <c r="AL19" s="43">
        <f>J19+SUM(Table13[[#This Row],[Highway]:[Pipe]])</f>
        <v>2</v>
      </c>
      <c r="AM19" s="39"/>
      <c r="AN19" s="43">
        <f t="shared" si="0"/>
        <v>1</v>
      </c>
      <c r="AO19" s="43" t="str">
        <f t="shared" si="1"/>
        <v/>
      </c>
      <c r="AP19" s="43" t="str">
        <f t="shared" si="2"/>
        <v/>
      </c>
      <c r="AQ19" s="43" t="str">
        <f t="shared" si="3"/>
        <v/>
      </c>
    </row>
    <row r="20" spans="1:43" x14ac:dyDescent="0.45">
      <c r="A20" s="18">
        <v>30.322630555555556</v>
      </c>
      <c r="B20" s="19">
        <v>-81.665450000000007</v>
      </c>
      <c r="C20" s="20" t="s">
        <v>446</v>
      </c>
      <c r="D20" s="20" t="s">
        <v>447</v>
      </c>
      <c r="E20" s="21" t="s">
        <v>448</v>
      </c>
      <c r="F20" s="20" t="s">
        <v>29</v>
      </c>
      <c r="G20" s="21" t="s">
        <v>36</v>
      </c>
      <c r="H20" s="22"/>
      <c r="I20" s="23"/>
      <c r="J20" s="24">
        <v>1</v>
      </c>
      <c r="K20" s="25" t="s">
        <v>447</v>
      </c>
      <c r="L20" s="25" t="s">
        <v>1425</v>
      </c>
      <c r="M20" s="26" t="s">
        <v>36</v>
      </c>
      <c r="N20" s="20" t="s">
        <v>1496</v>
      </c>
      <c r="O20" s="21" t="s">
        <v>1677</v>
      </c>
      <c r="P20" s="26" t="s">
        <v>36</v>
      </c>
      <c r="Q20" s="21" t="s">
        <v>1741</v>
      </c>
      <c r="R20" s="27" t="s">
        <v>36</v>
      </c>
      <c r="S20" s="20" t="s">
        <v>1748</v>
      </c>
      <c r="T20" s="26" t="s">
        <v>36</v>
      </c>
      <c r="U20" s="27" t="s">
        <v>36</v>
      </c>
      <c r="V20" s="21" t="s">
        <v>1775</v>
      </c>
      <c r="W20" s="21" t="s">
        <v>1776</v>
      </c>
      <c r="X20" s="24" t="s">
        <v>36</v>
      </c>
      <c r="Y20" s="21" t="s">
        <v>1754</v>
      </c>
      <c r="Z20" s="21" t="s">
        <v>1856</v>
      </c>
      <c r="AA20" s="23" t="s">
        <v>36</v>
      </c>
      <c r="AB20" s="21" t="s">
        <v>719</v>
      </c>
      <c r="AC20" s="21" t="s">
        <v>1795</v>
      </c>
      <c r="AD20" s="23" t="s">
        <v>36</v>
      </c>
      <c r="AE20" s="25" t="s">
        <v>1912</v>
      </c>
      <c r="AF20" s="27" t="s">
        <v>36</v>
      </c>
      <c r="AG20" s="23" t="s">
        <v>36</v>
      </c>
      <c r="AH20" s="21" t="s">
        <v>1091</v>
      </c>
      <c r="AI20" s="21" t="s">
        <v>1092</v>
      </c>
      <c r="AJ20" s="28" t="s">
        <v>36</v>
      </c>
      <c r="AK20" s="29" t="s">
        <v>36</v>
      </c>
      <c r="AL20" s="43">
        <f>J20+SUM(Table13[[#This Row],[Highway]:[Pipe]])</f>
        <v>4</v>
      </c>
      <c r="AM20" s="39"/>
      <c r="AN20" s="43" t="str">
        <f t="shared" si="0"/>
        <v/>
      </c>
      <c r="AO20" s="43">
        <f t="shared" si="1"/>
        <v>3</v>
      </c>
      <c r="AP20" s="43" t="str">
        <f t="shared" si="2"/>
        <v/>
      </c>
      <c r="AQ20" s="43" t="str">
        <f t="shared" si="3"/>
        <v/>
      </c>
    </row>
    <row r="21" spans="1:43" x14ac:dyDescent="0.45">
      <c r="A21" s="18">
        <v>29.023558333333334</v>
      </c>
      <c r="B21" s="19">
        <v>-80.91802222222222</v>
      </c>
      <c r="C21" s="20" t="s">
        <v>701</v>
      </c>
      <c r="D21" s="20" t="s">
        <v>702</v>
      </c>
      <c r="E21" s="21" t="s">
        <v>703</v>
      </c>
      <c r="F21" s="20" t="s">
        <v>29</v>
      </c>
      <c r="G21" s="21" t="s">
        <v>36</v>
      </c>
      <c r="H21" s="22"/>
      <c r="I21" s="23">
        <v>790152</v>
      </c>
      <c r="J21" s="24">
        <v>1</v>
      </c>
      <c r="K21" s="25" t="s">
        <v>702</v>
      </c>
      <c r="L21" s="25" t="s">
        <v>1471</v>
      </c>
      <c r="M21" s="26" t="s">
        <v>1981</v>
      </c>
      <c r="N21" s="20" t="s">
        <v>1484</v>
      </c>
      <c r="O21" s="21" t="s">
        <v>1730</v>
      </c>
      <c r="P21" s="26" t="s">
        <v>2224</v>
      </c>
      <c r="Q21" s="21" t="s">
        <v>1741</v>
      </c>
      <c r="R21" s="27" t="s">
        <v>1968</v>
      </c>
      <c r="S21" s="20" t="s">
        <v>1769</v>
      </c>
      <c r="T21" s="26" t="s">
        <v>1979</v>
      </c>
      <c r="U21" s="27" t="s">
        <v>2417</v>
      </c>
      <c r="V21" s="21" t="s">
        <v>1773</v>
      </c>
      <c r="W21" s="21" t="s">
        <v>1774</v>
      </c>
      <c r="X21" s="24" t="s">
        <v>1961</v>
      </c>
      <c r="Y21" s="21" t="s">
        <v>1754</v>
      </c>
      <c r="Z21" s="21" t="s">
        <v>1786</v>
      </c>
      <c r="AA21" s="23">
        <v>89.9</v>
      </c>
      <c r="AB21" s="21" t="s">
        <v>1804</v>
      </c>
      <c r="AC21" s="21" t="s">
        <v>1795</v>
      </c>
      <c r="AD21" s="23">
        <v>64.900000000000006</v>
      </c>
      <c r="AE21" s="25" t="s">
        <v>1903</v>
      </c>
      <c r="AF21" s="27" t="s">
        <v>1962</v>
      </c>
      <c r="AG21" s="23">
        <v>1990</v>
      </c>
      <c r="AH21" s="21" t="s">
        <v>1285</v>
      </c>
      <c r="AI21" s="21" t="s">
        <v>1286</v>
      </c>
      <c r="AJ21" s="28">
        <v>29.023790000000002</v>
      </c>
      <c r="AK21" s="29">
        <v>-80.917590000000004</v>
      </c>
      <c r="AL21" s="43">
        <f>J21+SUM(Table13[[#This Row],[Highway]:[Pipe]])</f>
        <v>2</v>
      </c>
      <c r="AM21" s="39"/>
      <c r="AN21" s="43">
        <f t="shared" si="0"/>
        <v>1</v>
      </c>
      <c r="AO21" s="43" t="str">
        <f t="shared" si="1"/>
        <v/>
      </c>
      <c r="AP21" s="43" t="str">
        <f t="shared" si="2"/>
        <v/>
      </c>
      <c r="AQ21" s="43" t="str">
        <f t="shared" si="3"/>
        <v/>
      </c>
    </row>
    <row r="22" spans="1:43" x14ac:dyDescent="0.45">
      <c r="A22" s="18">
        <v>30.393622222222223</v>
      </c>
      <c r="B22" s="19">
        <v>-81.6476638888889</v>
      </c>
      <c r="C22" s="20" t="s">
        <v>466</v>
      </c>
      <c r="D22" s="20" t="s">
        <v>467</v>
      </c>
      <c r="E22" s="21" t="s">
        <v>468</v>
      </c>
      <c r="F22" s="20" t="s">
        <v>36</v>
      </c>
      <c r="G22" s="21" t="s">
        <v>36</v>
      </c>
      <c r="H22" s="22"/>
      <c r="I22" s="23">
        <v>720011</v>
      </c>
      <c r="J22" s="24">
        <v>1</v>
      </c>
      <c r="K22" s="25" t="s">
        <v>467</v>
      </c>
      <c r="L22" s="25" t="s">
        <v>679</v>
      </c>
      <c r="M22" s="26" t="s">
        <v>2071</v>
      </c>
      <c r="N22" s="20" t="s">
        <v>1562</v>
      </c>
      <c r="O22" s="21" t="s">
        <v>1680</v>
      </c>
      <c r="P22" s="26" t="s">
        <v>2070</v>
      </c>
      <c r="Q22" s="21" t="s">
        <v>1741</v>
      </c>
      <c r="R22" s="27" t="s">
        <v>1968</v>
      </c>
      <c r="S22" s="20" t="s">
        <v>1748</v>
      </c>
      <c r="T22" s="26" t="s">
        <v>1973</v>
      </c>
      <c r="U22" s="27" t="s">
        <v>2292</v>
      </c>
      <c r="V22" s="21" t="s">
        <v>1773</v>
      </c>
      <c r="W22" s="21" t="s">
        <v>1774</v>
      </c>
      <c r="X22" s="24" t="s">
        <v>1961</v>
      </c>
      <c r="Y22" s="21" t="s">
        <v>1754</v>
      </c>
      <c r="Z22" s="21" t="s">
        <v>1630</v>
      </c>
      <c r="AA22" s="23">
        <v>52.2</v>
      </c>
      <c r="AB22" s="21" t="s">
        <v>1888</v>
      </c>
      <c r="AC22" s="21" t="s">
        <v>1795</v>
      </c>
      <c r="AD22" s="23">
        <v>30.5</v>
      </c>
      <c r="AE22" s="25" t="s">
        <v>1900</v>
      </c>
      <c r="AF22" s="27" t="s">
        <v>1962</v>
      </c>
      <c r="AG22" s="23">
        <v>1958</v>
      </c>
      <c r="AH22" s="21" t="s">
        <v>1107</v>
      </c>
      <c r="AI22" s="21" t="s">
        <v>1108</v>
      </c>
      <c r="AJ22" s="28">
        <v>30.394200000000001</v>
      </c>
      <c r="AK22" s="29">
        <v>-81.647769999999994</v>
      </c>
      <c r="AL22" s="43">
        <f>J22+SUM(Table13[[#This Row],[Highway]:[Pipe]])</f>
        <v>2</v>
      </c>
      <c r="AM22" s="39"/>
      <c r="AN22" s="43">
        <f t="shared" si="0"/>
        <v>1</v>
      </c>
      <c r="AO22" s="43" t="str">
        <f t="shared" si="1"/>
        <v/>
      </c>
      <c r="AP22" s="43" t="str">
        <f t="shared" si="2"/>
        <v/>
      </c>
      <c r="AQ22" s="43" t="str">
        <f t="shared" si="3"/>
        <v/>
      </c>
    </row>
    <row r="23" spans="1:43" x14ac:dyDescent="0.45">
      <c r="A23" s="18">
        <v>30.400399999999998</v>
      </c>
      <c r="B23" s="19">
        <v>-81.665719444444449</v>
      </c>
      <c r="C23" s="20" t="s">
        <v>471</v>
      </c>
      <c r="D23" s="20" t="s">
        <v>246</v>
      </c>
      <c r="E23" s="21" t="s">
        <v>468</v>
      </c>
      <c r="F23" s="20" t="s">
        <v>87</v>
      </c>
      <c r="G23" s="21" t="s">
        <v>36</v>
      </c>
      <c r="H23" s="22"/>
      <c r="I23" s="23">
        <v>720684</v>
      </c>
      <c r="J23" s="24">
        <v>1</v>
      </c>
      <c r="K23" s="25" t="s">
        <v>246</v>
      </c>
      <c r="L23" s="25" t="s">
        <v>246</v>
      </c>
      <c r="M23" s="26" t="s">
        <v>2117</v>
      </c>
      <c r="N23" s="20" t="s">
        <v>1562</v>
      </c>
      <c r="O23" s="21" t="s">
        <v>1639</v>
      </c>
      <c r="P23" s="26" t="s">
        <v>2070</v>
      </c>
      <c r="Q23" s="21" t="s">
        <v>1741</v>
      </c>
      <c r="R23" s="27" t="s">
        <v>1968</v>
      </c>
      <c r="S23" s="20" t="s">
        <v>1748</v>
      </c>
      <c r="T23" s="26" t="s">
        <v>1973</v>
      </c>
      <c r="U23" s="27" t="s">
        <v>2348</v>
      </c>
      <c r="V23" s="21" t="s">
        <v>1773</v>
      </c>
      <c r="W23" s="21" t="s">
        <v>1774</v>
      </c>
      <c r="X23" s="24" t="s">
        <v>1774</v>
      </c>
      <c r="Y23" s="21" t="s">
        <v>1754</v>
      </c>
      <c r="Z23" s="21" t="s">
        <v>1859</v>
      </c>
      <c r="AA23" s="23">
        <v>1</v>
      </c>
      <c r="AB23" s="21" t="s">
        <v>1824</v>
      </c>
      <c r="AC23" s="21" t="s">
        <v>1795</v>
      </c>
      <c r="AD23" s="23">
        <v>0.9</v>
      </c>
      <c r="AE23" s="25" t="s">
        <v>1900</v>
      </c>
      <c r="AF23" s="27" t="s">
        <v>1962</v>
      </c>
      <c r="AG23" s="23">
        <v>2008</v>
      </c>
      <c r="AH23" s="21" t="s">
        <v>1111</v>
      </c>
      <c r="AI23" s="21" t="s">
        <v>1112</v>
      </c>
      <c r="AJ23" s="28">
        <v>30.400510000000001</v>
      </c>
      <c r="AK23" s="29">
        <v>-81.665760000000006</v>
      </c>
      <c r="AL23" s="43">
        <f>J23+SUM(Table13[[#This Row],[Highway]:[Pipe]])</f>
        <v>2</v>
      </c>
      <c r="AM23" s="39"/>
      <c r="AN23" s="43">
        <f t="shared" si="0"/>
        <v>1</v>
      </c>
      <c r="AO23" s="43" t="str">
        <f t="shared" si="1"/>
        <v/>
      </c>
      <c r="AP23" s="43" t="str">
        <f t="shared" si="2"/>
        <v/>
      </c>
      <c r="AQ23" s="43" t="str">
        <f t="shared" si="3"/>
        <v/>
      </c>
    </row>
    <row r="24" spans="1:43" x14ac:dyDescent="0.45">
      <c r="A24" s="18">
        <v>30.280444444444445</v>
      </c>
      <c r="B24" s="19">
        <v>-81.705527777777775</v>
      </c>
      <c r="C24" s="20" t="s">
        <v>376</v>
      </c>
      <c r="D24" s="20" t="s">
        <v>377</v>
      </c>
      <c r="E24" s="21" t="s">
        <v>378</v>
      </c>
      <c r="F24" s="20" t="s">
        <v>36</v>
      </c>
      <c r="G24" s="21" t="s">
        <v>36</v>
      </c>
      <c r="H24" s="22"/>
      <c r="I24" s="23">
        <v>720005</v>
      </c>
      <c r="J24" s="24">
        <v>1</v>
      </c>
      <c r="K24" s="25" t="s">
        <v>377</v>
      </c>
      <c r="L24" s="25" t="s">
        <v>1415</v>
      </c>
      <c r="M24" s="26" t="s">
        <v>2068</v>
      </c>
      <c r="N24" s="20" t="s">
        <v>1546</v>
      </c>
      <c r="O24" s="21" t="s">
        <v>1625</v>
      </c>
      <c r="P24" s="26" t="s">
        <v>2067</v>
      </c>
      <c r="Q24" s="21" t="s">
        <v>1741</v>
      </c>
      <c r="R24" s="27" t="s">
        <v>1968</v>
      </c>
      <c r="S24" s="20" t="s">
        <v>1748</v>
      </c>
      <c r="T24" s="26" t="s">
        <v>1973</v>
      </c>
      <c r="U24" s="27" t="s">
        <v>2290</v>
      </c>
      <c r="V24" s="21" t="s">
        <v>1775</v>
      </c>
      <c r="W24" s="21" t="s">
        <v>1774</v>
      </c>
      <c r="X24" s="24" t="s">
        <v>1961</v>
      </c>
      <c r="Y24" s="21" t="s">
        <v>1754</v>
      </c>
      <c r="Z24" s="21" t="s">
        <v>1838</v>
      </c>
      <c r="AA24" s="23">
        <v>51.8</v>
      </c>
      <c r="AB24" s="21" t="s">
        <v>1830</v>
      </c>
      <c r="AC24" s="21" t="s">
        <v>1795</v>
      </c>
      <c r="AD24" s="23">
        <v>5.9</v>
      </c>
      <c r="AE24" s="25" t="s">
        <v>1900</v>
      </c>
      <c r="AF24" s="27" t="s">
        <v>1962</v>
      </c>
      <c r="AG24" s="23">
        <v>1927</v>
      </c>
      <c r="AH24" s="21" t="s">
        <v>1038</v>
      </c>
      <c r="AI24" s="21" t="s">
        <v>1039</v>
      </c>
      <c r="AJ24" s="28">
        <v>30.280429999999999</v>
      </c>
      <c r="AK24" s="29">
        <v>-81.705529999999996</v>
      </c>
      <c r="AL24" s="43">
        <f>J24+SUM(Table13[[#This Row],[Highway]:[Pipe]])</f>
        <v>2</v>
      </c>
      <c r="AM24" s="39"/>
      <c r="AN24" s="43">
        <f t="shared" si="0"/>
        <v>1</v>
      </c>
      <c r="AO24" s="43" t="str">
        <f t="shared" si="1"/>
        <v/>
      </c>
      <c r="AP24" s="43" t="str">
        <f t="shared" si="2"/>
        <v/>
      </c>
      <c r="AQ24" s="43" t="str">
        <f t="shared" si="3"/>
        <v/>
      </c>
    </row>
    <row r="25" spans="1:43" x14ac:dyDescent="0.45">
      <c r="A25" s="18">
        <v>30.290025</v>
      </c>
      <c r="B25" s="19">
        <v>-81.713400000000007</v>
      </c>
      <c r="C25" s="20" t="s">
        <v>217</v>
      </c>
      <c r="D25" s="20" t="s">
        <v>218</v>
      </c>
      <c r="E25" s="21" t="s">
        <v>219</v>
      </c>
      <c r="F25" s="20" t="s">
        <v>36</v>
      </c>
      <c r="G25" s="21" t="s">
        <v>36</v>
      </c>
      <c r="H25" s="22"/>
      <c r="I25" s="23">
        <v>720006</v>
      </c>
      <c r="J25" s="24">
        <v>1</v>
      </c>
      <c r="K25" s="25" t="s">
        <v>218</v>
      </c>
      <c r="L25" s="25" t="s">
        <v>1388</v>
      </c>
      <c r="M25" s="26" t="s">
        <v>2068</v>
      </c>
      <c r="N25" s="20" t="s">
        <v>1510</v>
      </c>
      <c r="O25" s="21" t="s">
        <v>1626</v>
      </c>
      <c r="P25" s="26" t="s">
        <v>2069</v>
      </c>
      <c r="Q25" s="21" t="s">
        <v>1741</v>
      </c>
      <c r="R25" s="27" t="s">
        <v>1968</v>
      </c>
      <c r="S25" s="20" t="s">
        <v>1748</v>
      </c>
      <c r="T25" s="26" t="s">
        <v>1973</v>
      </c>
      <c r="U25" s="27" t="s">
        <v>2291</v>
      </c>
      <c r="V25" s="21" t="s">
        <v>1773</v>
      </c>
      <c r="W25" s="21" t="s">
        <v>1774</v>
      </c>
      <c r="X25" s="24" t="s">
        <v>1961</v>
      </c>
      <c r="Y25" s="21" t="s">
        <v>1754</v>
      </c>
      <c r="Z25" s="21" t="s">
        <v>1806</v>
      </c>
      <c r="AA25" s="23">
        <v>18.399999999999999</v>
      </c>
      <c r="AB25" s="21" t="s">
        <v>719</v>
      </c>
      <c r="AC25" s="21" t="s">
        <v>1795</v>
      </c>
      <c r="AD25" s="23">
        <v>7.5</v>
      </c>
      <c r="AE25" s="25" t="s">
        <v>1749</v>
      </c>
      <c r="AF25" s="27" t="s">
        <v>1962</v>
      </c>
      <c r="AG25" s="23">
        <v>1924</v>
      </c>
      <c r="AH25" s="21" t="s">
        <v>913</v>
      </c>
      <c r="AI25" s="21" t="s">
        <v>914</v>
      </c>
      <c r="AJ25" s="28">
        <v>30.29</v>
      </c>
      <c r="AK25" s="29">
        <v>-81.713329999999999</v>
      </c>
      <c r="AL25" s="43">
        <f>J25+SUM(Table13[[#This Row],[Highway]:[Pipe]])</f>
        <v>2</v>
      </c>
      <c r="AM25" s="39"/>
      <c r="AN25" s="43">
        <f t="shared" si="0"/>
        <v>1</v>
      </c>
      <c r="AO25" s="43" t="str">
        <f t="shared" si="1"/>
        <v/>
      </c>
      <c r="AP25" s="43" t="str">
        <f t="shared" si="2"/>
        <v/>
      </c>
      <c r="AQ25" s="43" t="str">
        <f t="shared" si="3"/>
        <v/>
      </c>
    </row>
    <row r="26" spans="1:43" x14ac:dyDescent="0.45">
      <c r="A26" s="18">
        <v>29.645919444444445</v>
      </c>
      <c r="B26" s="19">
        <v>-81.622822222222212</v>
      </c>
      <c r="C26" s="20" t="s">
        <v>607</v>
      </c>
      <c r="D26" s="20" t="s">
        <v>604</v>
      </c>
      <c r="E26" s="21" t="s">
        <v>608</v>
      </c>
      <c r="F26" s="20" t="s">
        <v>36</v>
      </c>
      <c r="G26" s="21" t="s">
        <v>36</v>
      </c>
      <c r="H26" s="22"/>
      <c r="I26" s="23">
        <v>760043</v>
      </c>
      <c r="J26" s="24">
        <v>1</v>
      </c>
      <c r="K26" s="25" t="s">
        <v>604</v>
      </c>
      <c r="L26" s="25" t="s">
        <v>1452</v>
      </c>
      <c r="M26" s="26" t="s">
        <v>2194</v>
      </c>
      <c r="N26" s="20" t="s">
        <v>1496</v>
      </c>
      <c r="O26" s="21" t="s">
        <v>1716</v>
      </c>
      <c r="P26" s="26" t="s">
        <v>2193</v>
      </c>
      <c r="Q26" s="21" t="s">
        <v>1741</v>
      </c>
      <c r="R26" s="27" t="s">
        <v>1968</v>
      </c>
      <c r="S26" s="20" t="s">
        <v>1764</v>
      </c>
      <c r="T26" s="26" t="s">
        <v>1976</v>
      </c>
      <c r="U26" s="27" t="s">
        <v>2385</v>
      </c>
      <c r="V26" s="21" t="s">
        <v>1773</v>
      </c>
      <c r="W26" s="21" t="s">
        <v>1774</v>
      </c>
      <c r="X26" s="24" t="s">
        <v>1961</v>
      </c>
      <c r="Y26" s="21" t="s">
        <v>1754</v>
      </c>
      <c r="Z26" s="21" t="s">
        <v>1836</v>
      </c>
      <c r="AA26" s="23">
        <v>1</v>
      </c>
      <c r="AB26" s="21" t="s">
        <v>1804</v>
      </c>
      <c r="AC26" s="21" t="s">
        <v>1795</v>
      </c>
      <c r="AD26" s="23">
        <v>0.9</v>
      </c>
      <c r="AE26" s="25" t="s">
        <v>1900</v>
      </c>
      <c r="AF26" s="27" t="s">
        <v>1962</v>
      </c>
      <c r="AG26" s="23">
        <v>1977</v>
      </c>
      <c r="AH26" s="21" t="s">
        <v>1212</v>
      </c>
      <c r="AI26" s="21" t="s">
        <v>1213</v>
      </c>
      <c r="AJ26" s="28">
        <v>29.645990000000001</v>
      </c>
      <c r="AK26" s="29">
        <v>-81.622860000000003</v>
      </c>
      <c r="AL26" s="43">
        <f>J26+SUM(Table13[[#This Row],[Highway]:[Pipe]])</f>
        <v>2</v>
      </c>
      <c r="AM26" s="39"/>
      <c r="AN26" s="43">
        <f t="shared" si="0"/>
        <v>1</v>
      </c>
      <c r="AO26" s="43" t="str">
        <f t="shared" si="1"/>
        <v/>
      </c>
      <c r="AP26" s="43" t="str">
        <f t="shared" si="2"/>
        <v/>
      </c>
      <c r="AQ26" s="43" t="str">
        <f t="shared" si="3"/>
        <v/>
      </c>
    </row>
    <row r="27" spans="1:43" x14ac:dyDescent="0.45">
      <c r="A27" s="18">
        <v>29.917672222222222</v>
      </c>
      <c r="B27" s="19">
        <v>-81.301236111111109</v>
      </c>
      <c r="C27" s="20" t="s">
        <v>614</v>
      </c>
      <c r="D27" s="20" t="s">
        <v>615</v>
      </c>
      <c r="E27" s="21" t="s">
        <v>616</v>
      </c>
      <c r="F27" s="20" t="s">
        <v>36</v>
      </c>
      <c r="G27" s="21" t="s">
        <v>36</v>
      </c>
      <c r="H27" s="22"/>
      <c r="I27" s="23">
        <v>780099</v>
      </c>
      <c r="J27" s="24">
        <v>1</v>
      </c>
      <c r="K27" s="25" t="s">
        <v>615</v>
      </c>
      <c r="L27" s="25" t="s">
        <v>1454</v>
      </c>
      <c r="M27" s="26" t="s">
        <v>2207</v>
      </c>
      <c r="N27" s="20" t="s">
        <v>1581</v>
      </c>
      <c r="O27" s="21" t="s">
        <v>1718</v>
      </c>
      <c r="P27" s="26" t="s">
        <v>2206</v>
      </c>
      <c r="Q27" s="21" t="s">
        <v>1741</v>
      </c>
      <c r="R27" s="27" t="s">
        <v>1968</v>
      </c>
      <c r="S27" s="20" t="s">
        <v>1765</v>
      </c>
      <c r="T27" s="26" t="s">
        <v>1978</v>
      </c>
      <c r="U27" s="27" t="s">
        <v>2399</v>
      </c>
      <c r="V27" s="21" t="s">
        <v>1773</v>
      </c>
      <c r="W27" s="21" t="s">
        <v>1774</v>
      </c>
      <c r="X27" s="24" t="s">
        <v>1961</v>
      </c>
      <c r="Y27" s="21" t="s">
        <v>1754</v>
      </c>
      <c r="Z27" s="21" t="s">
        <v>1828</v>
      </c>
      <c r="AA27" s="23">
        <v>1</v>
      </c>
      <c r="AB27" s="21" t="s">
        <v>1804</v>
      </c>
      <c r="AC27" s="21" t="s">
        <v>1795</v>
      </c>
      <c r="AD27" s="23">
        <v>0.9</v>
      </c>
      <c r="AE27" s="25" t="s">
        <v>1900</v>
      </c>
      <c r="AF27" s="27" t="s">
        <v>1962</v>
      </c>
      <c r="AG27" s="23">
        <v>1995</v>
      </c>
      <c r="AH27" s="21" t="s">
        <v>1218</v>
      </c>
      <c r="AI27" s="21" t="s">
        <v>1219</v>
      </c>
      <c r="AJ27" s="28">
        <v>29.917719999999999</v>
      </c>
      <c r="AK27" s="29">
        <v>-81.301280000000006</v>
      </c>
      <c r="AL27" s="43">
        <f>J27+SUM(Table13[[#This Row],[Highway]:[Pipe]])</f>
        <v>2</v>
      </c>
      <c r="AM27" s="39"/>
      <c r="AN27" s="43">
        <f t="shared" si="0"/>
        <v>1</v>
      </c>
      <c r="AO27" s="43" t="str">
        <f t="shared" si="1"/>
        <v/>
      </c>
      <c r="AP27" s="43" t="str">
        <f t="shared" si="2"/>
        <v/>
      </c>
      <c r="AQ27" s="43" t="str">
        <f t="shared" si="3"/>
        <v/>
      </c>
    </row>
    <row r="28" spans="1:43" x14ac:dyDescent="0.45">
      <c r="A28" s="18">
        <v>30.312933333333334</v>
      </c>
      <c r="B28" s="19">
        <v>-81.587419444444436</v>
      </c>
      <c r="C28" s="20" t="s">
        <v>429</v>
      </c>
      <c r="D28" s="20" t="s">
        <v>309</v>
      </c>
      <c r="E28" s="21" t="s">
        <v>430</v>
      </c>
      <c r="F28" s="20" t="s">
        <v>36</v>
      </c>
      <c r="G28" s="21" t="s">
        <v>36</v>
      </c>
      <c r="H28" s="22"/>
      <c r="I28" s="23">
        <v>720043</v>
      </c>
      <c r="J28" s="24">
        <v>1</v>
      </c>
      <c r="K28" s="25" t="s">
        <v>309</v>
      </c>
      <c r="L28" s="25" t="s">
        <v>1386</v>
      </c>
      <c r="M28" s="26" t="s">
        <v>2091</v>
      </c>
      <c r="N28" s="20" t="s">
        <v>1558</v>
      </c>
      <c r="O28" s="21" t="s">
        <v>1643</v>
      </c>
      <c r="P28" s="26" t="s">
        <v>2092</v>
      </c>
      <c r="Q28" s="21" t="s">
        <v>1741</v>
      </c>
      <c r="R28" s="27" t="s">
        <v>1968</v>
      </c>
      <c r="S28" s="20" t="s">
        <v>1748</v>
      </c>
      <c r="T28" s="26" t="s">
        <v>1973</v>
      </c>
      <c r="U28" s="27" t="s">
        <v>2302</v>
      </c>
      <c r="V28" s="21" t="s">
        <v>1773</v>
      </c>
      <c r="W28" s="21" t="s">
        <v>1774</v>
      </c>
      <c r="X28" s="24" t="s">
        <v>1961</v>
      </c>
      <c r="Y28" s="21" t="s">
        <v>1754</v>
      </c>
      <c r="Z28" s="21" t="s">
        <v>1787</v>
      </c>
      <c r="AA28" s="23">
        <v>27.6</v>
      </c>
      <c r="AB28" s="21" t="s">
        <v>1867</v>
      </c>
      <c r="AC28" s="21" t="s">
        <v>1795</v>
      </c>
      <c r="AD28" s="23">
        <v>7.5</v>
      </c>
      <c r="AE28" s="25" t="s">
        <v>1900</v>
      </c>
      <c r="AF28" s="27" t="s">
        <v>1962</v>
      </c>
      <c r="AG28" s="23">
        <v>1968</v>
      </c>
      <c r="AH28" s="21" t="s">
        <v>1078</v>
      </c>
      <c r="AI28" s="21" t="s">
        <v>1079</v>
      </c>
      <c r="AJ28" s="28">
        <v>30.312889999999999</v>
      </c>
      <c r="AK28" s="29">
        <v>-81.587490000000003</v>
      </c>
      <c r="AL28" s="43">
        <f>J28+SUM(Table13[[#This Row],[Highway]:[Pipe]])</f>
        <v>2</v>
      </c>
      <c r="AM28" s="39"/>
      <c r="AN28" s="43">
        <f t="shared" si="0"/>
        <v>1</v>
      </c>
      <c r="AO28" s="43" t="str">
        <f t="shared" si="1"/>
        <v/>
      </c>
      <c r="AP28" s="43" t="str">
        <f t="shared" si="2"/>
        <v/>
      </c>
      <c r="AQ28" s="43" t="str">
        <f t="shared" si="3"/>
        <v/>
      </c>
    </row>
    <row r="29" spans="1:43" x14ac:dyDescent="0.45">
      <c r="A29" s="18">
        <v>30.312994444444445</v>
      </c>
      <c r="B29" s="19">
        <v>-81.595411111111105</v>
      </c>
      <c r="C29" s="20" t="s">
        <v>387</v>
      </c>
      <c r="D29" s="20" t="s">
        <v>309</v>
      </c>
      <c r="E29" s="21" t="s">
        <v>388</v>
      </c>
      <c r="F29" s="20" t="s">
        <v>36</v>
      </c>
      <c r="G29" s="21" t="s">
        <v>36</v>
      </c>
      <c r="H29" s="22"/>
      <c r="I29" s="23">
        <v>720042</v>
      </c>
      <c r="J29" s="24">
        <v>1</v>
      </c>
      <c r="K29" s="25" t="s">
        <v>309</v>
      </c>
      <c r="L29" s="25" t="s">
        <v>1386</v>
      </c>
      <c r="M29" s="26" t="s">
        <v>2091</v>
      </c>
      <c r="N29" s="20" t="s">
        <v>1548</v>
      </c>
      <c r="O29" s="21" t="s">
        <v>1645</v>
      </c>
      <c r="P29" s="26" t="s">
        <v>2090</v>
      </c>
      <c r="Q29" s="21" t="s">
        <v>1741</v>
      </c>
      <c r="R29" s="27" t="s">
        <v>1968</v>
      </c>
      <c r="S29" s="20" t="s">
        <v>1748</v>
      </c>
      <c r="T29" s="26" t="s">
        <v>1973</v>
      </c>
      <c r="U29" s="27" t="s">
        <v>2301</v>
      </c>
      <c r="V29" s="21" t="s">
        <v>1773</v>
      </c>
      <c r="W29" s="21" t="s">
        <v>1774</v>
      </c>
      <c r="X29" s="24" t="s">
        <v>1961</v>
      </c>
      <c r="Y29" s="21" t="s">
        <v>1754</v>
      </c>
      <c r="Z29" s="21" t="s">
        <v>1820</v>
      </c>
      <c r="AA29" s="23">
        <v>33.799999999999997</v>
      </c>
      <c r="AB29" s="21" t="s">
        <v>1830</v>
      </c>
      <c r="AC29" s="21" t="s">
        <v>1795</v>
      </c>
      <c r="AD29" s="23">
        <v>8.5</v>
      </c>
      <c r="AE29" s="25" t="s">
        <v>1900</v>
      </c>
      <c r="AF29" s="27" t="s">
        <v>1962</v>
      </c>
      <c r="AG29" s="23">
        <v>1927</v>
      </c>
      <c r="AH29" s="21" t="s">
        <v>1048</v>
      </c>
      <c r="AI29" s="21" t="s">
        <v>1049</v>
      </c>
      <c r="AJ29" s="28">
        <v>30.31296</v>
      </c>
      <c r="AK29" s="29">
        <v>-81.595309999999998</v>
      </c>
      <c r="AL29" s="43">
        <f>J29+SUM(Table13[[#This Row],[Highway]:[Pipe]])</f>
        <v>2</v>
      </c>
      <c r="AM29" s="39"/>
      <c r="AN29" s="43">
        <f t="shared" si="0"/>
        <v>1</v>
      </c>
      <c r="AO29" s="43" t="str">
        <f t="shared" si="1"/>
        <v/>
      </c>
      <c r="AP29" s="43" t="str">
        <f t="shared" si="2"/>
        <v/>
      </c>
      <c r="AQ29" s="43" t="str">
        <f t="shared" si="3"/>
        <v/>
      </c>
    </row>
    <row r="30" spans="1:43" x14ac:dyDescent="0.45">
      <c r="A30" s="18">
        <v>30.310916666666667</v>
      </c>
      <c r="B30" s="19">
        <v>-81.608972222222221</v>
      </c>
      <c r="C30" s="20" t="s">
        <v>308</v>
      </c>
      <c r="D30" s="20" t="s">
        <v>309</v>
      </c>
      <c r="E30" s="21" t="s">
        <v>310</v>
      </c>
      <c r="F30" s="20" t="s">
        <v>36</v>
      </c>
      <c r="G30" s="21" t="s">
        <v>36</v>
      </c>
      <c r="H30" s="22"/>
      <c r="I30" s="23">
        <v>720941</v>
      </c>
      <c r="J30" s="24">
        <v>1</v>
      </c>
      <c r="K30" s="25" t="s">
        <v>309</v>
      </c>
      <c r="L30" s="25" t="s">
        <v>1386</v>
      </c>
      <c r="M30" s="26" t="s">
        <v>2111</v>
      </c>
      <c r="N30" s="20" t="s">
        <v>1532</v>
      </c>
      <c r="O30" s="21" t="s">
        <v>1643</v>
      </c>
      <c r="P30" s="26" t="s">
        <v>2100</v>
      </c>
      <c r="Q30" s="21" t="s">
        <v>1741</v>
      </c>
      <c r="R30" s="27" t="s">
        <v>1968</v>
      </c>
      <c r="S30" s="20" t="s">
        <v>1748</v>
      </c>
      <c r="T30" s="26" t="s">
        <v>1973</v>
      </c>
      <c r="U30" s="27" t="s">
        <v>2361</v>
      </c>
      <c r="V30" s="21" t="s">
        <v>1773</v>
      </c>
      <c r="W30" s="21" t="s">
        <v>1774</v>
      </c>
      <c r="X30" s="24" t="s">
        <v>1961</v>
      </c>
      <c r="Y30" s="21" t="s">
        <v>1754</v>
      </c>
      <c r="Z30" s="21" t="s">
        <v>1832</v>
      </c>
      <c r="AA30" s="23">
        <v>33.5</v>
      </c>
      <c r="AB30" s="21" t="s">
        <v>1830</v>
      </c>
      <c r="AC30" s="21" t="s">
        <v>1795</v>
      </c>
      <c r="AD30" s="23">
        <v>8.5</v>
      </c>
      <c r="AE30" s="25" t="s">
        <v>1929</v>
      </c>
      <c r="AF30" s="27" t="s">
        <v>1962</v>
      </c>
      <c r="AG30" s="23">
        <v>1926</v>
      </c>
      <c r="AH30" s="21" t="s">
        <v>988</v>
      </c>
      <c r="AI30" s="21" t="s">
        <v>989</v>
      </c>
      <c r="AJ30" s="28">
        <v>30.31091</v>
      </c>
      <c r="AK30" s="29">
        <v>-81.608959999999996</v>
      </c>
      <c r="AL30" s="43">
        <f>J30+SUM(Table13[[#This Row],[Highway]:[Pipe]])</f>
        <v>2</v>
      </c>
      <c r="AM30" s="39"/>
      <c r="AN30" s="43">
        <f t="shared" si="0"/>
        <v>1</v>
      </c>
      <c r="AO30" s="43" t="str">
        <f t="shared" si="1"/>
        <v/>
      </c>
      <c r="AP30" s="43" t="str">
        <f t="shared" si="2"/>
        <v/>
      </c>
      <c r="AQ30" s="43" t="str">
        <f t="shared" si="3"/>
        <v/>
      </c>
    </row>
    <row r="31" spans="1:43" x14ac:dyDescent="0.45">
      <c r="A31" s="18">
        <v>30.306041666666669</v>
      </c>
      <c r="B31" s="19">
        <v>-81.628852777777766</v>
      </c>
      <c r="C31" s="20" t="s">
        <v>339</v>
      </c>
      <c r="D31" s="20" t="s">
        <v>309</v>
      </c>
      <c r="E31" s="21" t="s">
        <v>340</v>
      </c>
      <c r="F31" s="20" t="s">
        <v>36</v>
      </c>
      <c r="G31" s="21" t="s">
        <v>36</v>
      </c>
      <c r="H31" s="22"/>
      <c r="I31" s="23">
        <v>720940</v>
      </c>
      <c r="J31" s="24">
        <v>1</v>
      </c>
      <c r="K31" s="25" t="s">
        <v>309</v>
      </c>
      <c r="L31" s="25" t="s">
        <v>1386</v>
      </c>
      <c r="M31" s="26" t="s">
        <v>2111</v>
      </c>
      <c r="N31" s="20" t="s">
        <v>1537</v>
      </c>
      <c r="O31" s="21" t="s">
        <v>1625</v>
      </c>
      <c r="P31" s="26" t="s">
        <v>2167</v>
      </c>
      <c r="Q31" s="21" t="s">
        <v>1741</v>
      </c>
      <c r="R31" s="27" t="s">
        <v>1968</v>
      </c>
      <c r="S31" s="20" t="s">
        <v>1748</v>
      </c>
      <c r="T31" s="26" t="s">
        <v>1973</v>
      </c>
      <c r="U31" s="27" t="s">
        <v>2360</v>
      </c>
      <c r="V31" s="21" t="s">
        <v>1773</v>
      </c>
      <c r="W31" s="21" t="s">
        <v>1774</v>
      </c>
      <c r="X31" s="24" t="s">
        <v>1961</v>
      </c>
      <c r="Y31" s="21" t="s">
        <v>1754</v>
      </c>
      <c r="Z31" s="21" t="s">
        <v>1820</v>
      </c>
      <c r="AA31" s="23">
        <v>33.799999999999997</v>
      </c>
      <c r="AB31" s="21" t="s">
        <v>1835</v>
      </c>
      <c r="AC31" s="21" t="s">
        <v>1795</v>
      </c>
      <c r="AD31" s="23">
        <v>3.6</v>
      </c>
      <c r="AE31" s="25" t="s">
        <v>1915</v>
      </c>
      <c r="AF31" s="27" t="s">
        <v>1962</v>
      </c>
      <c r="AG31" s="23">
        <v>1924</v>
      </c>
      <c r="AH31" s="21" t="s">
        <v>1012</v>
      </c>
      <c r="AI31" s="21" t="s">
        <v>1013</v>
      </c>
      <c r="AJ31" s="28">
        <v>30.30602</v>
      </c>
      <c r="AK31" s="29">
        <v>-81.628839999999997</v>
      </c>
      <c r="AL31" s="43">
        <f>J31+SUM(Table13[[#This Row],[Highway]:[Pipe]])</f>
        <v>2</v>
      </c>
      <c r="AM31" s="39"/>
      <c r="AN31" s="43">
        <f t="shared" si="0"/>
        <v>1</v>
      </c>
      <c r="AO31" s="43" t="str">
        <f t="shared" si="1"/>
        <v/>
      </c>
      <c r="AP31" s="43" t="str">
        <f t="shared" si="2"/>
        <v/>
      </c>
      <c r="AQ31" s="43" t="str">
        <f t="shared" si="3"/>
        <v/>
      </c>
    </row>
    <row r="32" spans="1:43" x14ac:dyDescent="0.45">
      <c r="A32" s="18">
        <v>29.167472222222223</v>
      </c>
      <c r="B32" s="19">
        <v>-81.523055555555558</v>
      </c>
      <c r="C32" s="20" t="s">
        <v>738</v>
      </c>
      <c r="D32" s="20" t="s">
        <v>739</v>
      </c>
      <c r="E32" s="21" t="s">
        <v>740</v>
      </c>
      <c r="F32" s="20" t="s">
        <v>36</v>
      </c>
      <c r="G32" s="21" t="s">
        <v>36</v>
      </c>
      <c r="H32" s="22"/>
      <c r="I32" s="23">
        <v>110077</v>
      </c>
      <c r="J32" s="24">
        <v>1</v>
      </c>
      <c r="K32" s="25" t="s">
        <v>739</v>
      </c>
      <c r="L32" s="25" t="s">
        <v>739</v>
      </c>
      <c r="M32" s="26" t="s">
        <v>1995</v>
      </c>
      <c r="N32" s="20" t="s">
        <v>1496</v>
      </c>
      <c r="O32" s="21" t="s">
        <v>1714</v>
      </c>
      <c r="P32" s="26" t="s">
        <v>1994</v>
      </c>
      <c r="Q32" s="21" t="s">
        <v>1741</v>
      </c>
      <c r="R32" s="27" t="s">
        <v>1968</v>
      </c>
      <c r="S32" s="20" t="s">
        <v>1771</v>
      </c>
      <c r="T32" s="26" t="s">
        <v>1969</v>
      </c>
      <c r="U32" s="27" t="s">
        <v>2245</v>
      </c>
      <c r="V32" s="21" t="s">
        <v>1775</v>
      </c>
      <c r="W32" s="21" t="s">
        <v>1774</v>
      </c>
      <c r="X32" s="24" t="s">
        <v>1961</v>
      </c>
      <c r="Y32" s="21" t="s">
        <v>1754</v>
      </c>
      <c r="Z32" s="21" t="s">
        <v>1859</v>
      </c>
      <c r="AA32" s="23">
        <v>114.8</v>
      </c>
      <c r="AB32" s="21" t="s">
        <v>1811</v>
      </c>
      <c r="AC32" s="21" t="s">
        <v>1795</v>
      </c>
      <c r="AD32" s="23">
        <v>20.9</v>
      </c>
      <c r="AE32" s="25" t="s">
        <v>1903</v>
      </c>
      <c r="AF32" s="27" t="s">
        <v>1962</v>
      </c>
      <c r="AG32" s="23">
        <v>1980</v>
      </c>
      <c r="AH32" s="21" t="s">
        <v>1312</v>
      </c>
      <c r="AI32" s="21" t="s">
        <v>1313</v>
      </c>
      <c r="AJ32" s="28">
        <v>29.167470000000002</v>
      </c>
      <c r="AK32" s="29">
        <v>-81.523060000000001</v>
      </c>
      <c r="AL32" s="43">
        <f>J32+SUM(Table13[[#This Row],[Highway]:[Pipe]])</f>
        <v>2</v>
      </c>
      <c r="AM32" s="39"/>
      <c r="AN32" s="43">
        <f t="shared" si="0"/>
        <v>1</v>
      </c>
      <c r="AO32" s="43" t="str">
        <f t="shared" si="1"/>
        <v/>
      </c>
      <c r="AP32" s="43" t="str">
        <f t="shared" si="2"/>
        <v/>
      </c>
      <c r="AQ32" s="43" t="str">
        <f t="shared" si="3"/>
        <v/>
      </c>
    </row>
    <row r="33" spans="1:43" x14ac:dyDescent="0.45">
      <c r="A33" s="18">
        <v>30.166247222222221</v>
      </c>
      <c r="B33" s="19">
        <v>-81.70075833333334</v>
      </c>
      <c r="C33" s="20" t="s">
        <v>170</v>
      </c>
      <c r="D33" s="20" t="s">
        <v>171</v>
      </c>
      <c r="E33" s="21" t="s">
        <v>172</v>
      </c>
      <c r="F33" s="20" t="s">
        <v>36</v>
      </c>
      <c r="G33" s="21" t="s">
        <v>30</v>
      </c>
      <c r="H33" s="22"/>
      <c r="I33" s="23">
        <v>710049</v>
      </c>
      <c r="J33" s="24">
        <v>1</v>
      </c>
      <c r="K33" s="25" t="s">
        <v>171</v>
      </c>
      <c r="L33" s="25" t="s">
        <v>1378</v>
      </c>
      <c r="M33" s="26" t="s">
        <v>2057</v>
      </c>
      <c r="N33" s="20" t="s">
        <v>1503</v>
      </c>
      <c r="O33" s="21" t="s">
        <v>1634</v>
      </c>
      <c r="P33" s="26" t="s">
        <v>2062</v>
      </c>
      <c r="Q33" s="21" t="s">
        <v>1741</v>
      </c>
      <c r="R33" s="27" t="s">
        <v>1968</v>
      </c>
      <c r="S33" s="20" t="s">
        <v>1746</v>
      </c>
      <c r="T33" s="26" t="s">
        <v>1972</v>
      </c>
      <c r="U33" s="27" t="s">
        <v>2286</v>
      </c>
      <c r="V33" s="21" t="s">
        <v>1773</v>
      </c>
      <c r="W33" s="21" t="s">
        <v>1774</v>
      </c>
      <c r="X33" s="24" t="s">
        <v>1774</v>
      </c>
      <c r="Y33" s="21" t="s">
        <v>1754</v>
      </c>
      <c r="Z33" s="21" t="s">
        <v>1793</v>
      </c>
      <c r="AA33" s="23">
        <v>60.4</v>
      </c>
      <c r="AB33" s="21" t="s">
        <v>1875</v>
      </c>
      <c r="AC33" s="21" t="s">
        <v>1795</v>
      </c>
      <c r="AD33" s="23">
        <v>37.4</v>
      </c>
      <c r="AE33" s="25" t="s">
        <v>1915</v>
      </c>
      <c r="AF33" s="27" t="s">
        <v>1962</v>
      </c>
      <c r="AG33" s="23">
        <v>1971</v>
      </c>
      <c r="AH33" s="21" t="s">
        <v>879</v>
      </c>
      <c r="AI33" s="21" t="s">
        <v>880</v>
      </c>
      <c r="AJ33" s="28">
        <v>30.149539999999998</v>
      </c>
      <c r="AK33" s="29">
        <v>-81.700869999999995</v>
      </c>
      <c r="AL33" s="43">
        <f>J33+SUM(Table13[[#This Row],[Highway]:[Pipe]])</f>
        <v>2</v>
      </c>
      <c r="AM33" s="39"/>
      <c r="AN33" s="43">
        <f t="shared" si="0"/>
        <v>1</v>
      </c>
      <c r="AO33" s="43" t="str">
        <f t="shared" si="1"/>
        <v/>
      </c>
      <c r="AP33" s="43" t="str">
        <f t="shared" si="2"/>
        <v/>
      </c>
      <c r="AQ33" s="43" t="str">
        <f t="shared" si="3"/>
        <v/>
      </c>
    </row>
    <row r="34" spans="1:43" x14ac:dyDescent="0.45">
      <c r="A34" s="18">
        <v>30.149597222222223</v>
      </c>
      <c r="B34" s="19">
        <v>-81.700963888888893</v>
      </c>
      <c r="C34" s="20" t="s">
        <v>173</v>
      </c>
      <c r="D34" s="20" t="s">
        <v>171</v>
      </c>
      <c r="E34" s="21" t="s">
        <v>172</v>
      </c>
      <c r="F34" s="20" t="s">
        <v>36</v>
      </c>
      <c r="G34" s="21" t="s">
        <v>32</v>
      </c>
      <c r="H34" s="22"/>
      <c r="I34" s="23">
        <v>710011</v>
      </c>
      <c r="J34" s="24">
        <v>1</v>
      </c>
      <c r="K34" s="25" t="s">
        <v>171</v>
      </c>
      <c r="L34" s="25" t="s">
        <v>1378</v>
      </c>
      <c r="M34" s="26" t="s">
        <v>36</v>
      </c>
      <c r="N34" s="20" t="s">
        <v>1503</v>
      </c>
      <c r="O34" s="21" t="s">
        <v>1634</v>
      </c>
      <c r="P34" s="26" t="s">
        <v>36</v>
      </c>
      <c r="Q34" s="21" t="s">
        <v>1741</v>
      </c>
      <c r="R34" s="27" t="s">
        <v>36</v>
      </c>
      <c r="S34" s="20" t="s">
        <v>1746</v>
      </c>
      <c r="T34" s="26" t="s">
        <v>36</v>
      </c>
      <c r="U34" s="27" t="s">
        <v>36</v>
      </c>
      <c r="V34" s="21" t="s">
        <v>1773</v>
      </c>
      <c r="W34" s="21" t="s">
        <v>1774</v>
      </c>
      <c r="X34" s="24" t="s">
        <v>36</v>
      </c>
      <c r="Y34" s="21" t="s">
        <v>1754</v>
      </c>
      <c r="Z34" s="21" t="s">
        <v>1793</v>
      </c>
      <c r="AA34" s="23" t="s">
        <v>36</v>
      </c>
      <c r="AB34" s="21" t="s">
        <v>1875</v>
      </c>
      <c r="AC34" s="21" t="s">
        <v>1795</v>
      </c>
      <c r="AD34" s="23" t="s">
        <v>36</v>
      </c>
      <c r="AE34" s="25" t="s">
        <v>1915</v>
      </c>
      <c r="AF34" s="27" t="s">
        <v>36</v>
      </c>
      <c r="AG34" s="23" t="s">
        <v>36</v>
      </c>
      <c r="AH34" s="21" t="s">
        <v>881</v>
      </c>
      <c r="AI34" s="21" t="s">
        <v>882</v>
      </c>
      <c r="AJ34" s="28" t="s">
        <v>36</v>
      </c>
      <c r="AK34" s="29" t="s">
        <v>36</v>
      </c>
      <c r="AL34" s="43">
        <f>J34+SUM(Table13[[#This Row],[Highway]:[Pipe]])</f>
        <v>2</v>
      </c>
      <c r="AM34" s="39"/>
      <c r="AN34" s="43">
        <f t="shared" ref="AN34:AN65" si="4">IF(LEFT($W34,1)="H",1,"")</f>
        <v>1</v>
      </c>
      <c r="AO34" s="43" t="str">
        <f t="shared" ref="AO34:AO65" si="5">IF(LEFT($W34,1)="R",3,"")</f>
        <v/>
      </c>
      <c r="AP34" s="43" t="str">
        <f t="shared" ref="AP34:AP65" si="6">IF(LEFT($W34,2)="Pe",5,"")</f>
        <v/>
      </c>
      <c r="AQ34" s="43" t="str">
        <f t="shared" ref="AQ34:AQ65" si="7">IF(LEFT($W34,2)="Pi",7,"")</f>
        <v/>
      </c>
    </row>
    <row r="35" spans="1:43" x14ac:dyDescent="0.45">
      <c r="A35" s="18">
        <v>30.041108333333334</v>
      </c>
      <c r="B35" s="19">
        <v>-81.70868055555556</v>
      </c>
      <c r="C35" s="20" t="s">
        <v>159</v>
      </c>
      <c r="D35" s="20" t="s">
        <v>160</v>
      </c>
      <c r="E35" s="21" t="s">
        <v>161</v>
      </c>
      <c r="F35" s="20" t="s">
        <v>162</v>
      </c>
      <c r="G35" s="21" t="s">
        <v>30</v>
      </c>
      <c r="H35" s="22"/>
      <c r="I35" s="23">
        <v>710050</v>
      </c>
      <c r="J35" s="24">
        <v>1</v>
      </c>
      <c r="K35" s="25" t="s">
        <v>160</v>
      </c>
      <c r="L35" s="25" t="s">
        <v>160</v>
      </c>
      <c r="M35" s="26" t="s">
        <v>2063</v>
      </c>
      <c r="N35" s="20" t="s">
        <v>1501</v>
      </c>
      <c r="O35" s="21" t="s">
        <v>1627</v>
      </c>
      <c r="P35" s="26" t="s">
        <v>1983</v>
      </c>
      <c r="Q35" s="21" t="s">
        <v>1741</v>
      </c>
      <c r="R35" s="27" t="s">
        <v>1968</v>
      </c>
      <c r="S35" s="20" t="s">
        <v>1746</v>
      </c>
      <c r="T35" s="26" t="s">
        <v>1972</v>
      </c>
      <c r="U35" s="27" t="s">
        <v>2285</v>
      </c>
      <c r="V35" s="21" t="s">
        <v>1773</v>
      </c>
      <c r="W35" s="21" t="s">
        <v>1774</v>
      </c>
      <c r="X35" s="24" t="s">
        <v>1774</v>
      </c>
      <c r="Y35" s="21" t="s">
        <v>1754</v>
      </c>
      <c r="Z35" s="21" t="s">
        <v>1793</v>
      </c>
      <c r="AA35" s="23">
        <v>60.4</v>
      </c>
      <c r="AB35" s="21" t="s">
        <v>1814</v>
      </c>
      <c r="AC35" s="21" t="s">
        <v>1795</v>
      </c>
      <c r="AD35" s="23">
        <v>29.8</v>
      </c>
      <c r="AE35" s="25" t="s">
        <v>1900</v>
      </c>
      <c r="AF35" s="27" t="s">
        <v>1962</v>
      </c>
      <c r="AG35" s="23">
        <v>1973</v>
      </c>
      <c r="AH35" s="21" t="s">
        <v>871</v>
      </c>
      <c r="AI35" s="21" t="s">
        <v>872</v>
      </c>
      <c r="AJ35" s="28">
        <v>30.041160000000001</v>
      </c>
      <c r="AK35" s="29">
        <v>-81.708749999999995</v>
      </c>
      <c r="AL35" s="43">
        <f>J35+SUM(Table13[[#This Row],[Highway]:[Pipe]])</f>
        <v>2</v>
      </c>
      <c r="AM35" s="39"/>
      <c r="AN35" s="43">
        <f t="shared" si="4"/>
        <v>1</v>
      </c>
      <c r="AO35" s="43" t="str">
        <f t="shared" si="5"/>
        <v/>
      </c>
      <c r="AP35" s="43" t="str">
        <f t="shared" si="6"/>
        <v/>
      </c>
      <c r="AQ35" s="43" t="str">
        <f t="shared" si="7"/>
        <v/>
      </c>
    </row>
    <row r="36" spans="1:43" x14ac:dyDescent="0.45">
      <c r="A36" s="18">
        <v>30.041122222222224</v>
      </c>
      <c r="B36" s="19">
        <v>-81.7089</v>
      </c>
      <c r="C36" s="20" t="s">
        <v>163</v>
      </c>
      <c r="D36" s="20" t="s">
        <v>160</v>
      </c>
      <c r="E36" s="21" t="s">
        <v>161</v>
      </c>
      <c r="F36" s="20" t="s">
        <v>162</v>
      </c>
      <c r="G36" s="21" t="s">
        <v>32</v>
      </c>
      <c r="H36" s="22"/>
      <c r="I36" s="23">
        <v>710009</v>
      </c>
      <c r="J36" s="24">
        <v>1</v>
      </c>
      <c r="K36" s="25" t="s">
        <v>160</v>
      </c>
      <c r="L36" s="25" t="s">
        <v>160</v>
      </c>
      <c r="M36" s="26" t="s">
        <v>2058</v>
      </c>
      <c r="N36" s="20" t="s">
        <v>1501</v>
      </c>
      <c r="O36" s="21" t="s">
        <v>1627</v>
      </c>
      <c r="P36" s="26" t="s">
        <v>1983</v>
      </c>
      <c r="Q36" s="21" t="s">
        <v>1741</v>
      </c>
      <c r="R36" s="27" t="s">
        <v>1968</v>
      </c>
      <c r="S36" s="20" t="s">
        <v>1746</v>
      </c>
      <c r="T36" s="26" t="s">
        <v>1972</v>
      </c>
      <c r="U36" s="27" t="s">
        <v>2285</v>
      </c>
      <c r="V36" s="21" t="s">
        <v>1773</v>
      </c>
      <c r="W36" s="21" t="s">
        <v>1774</v>
      </c>
      <c r="X36" s="24" t="s">
        <v>1774</v>
      </c>
      <c r="Y36" s="21" t="s">
        <v>1754</v>
      </c>
      <c r="Z36" s="21" t="s">
        <v>1793</v>
      </c>
      <c r="AA36" s="23">
        <v>60.4</v>
      </c>
      <c r="AB36" s="21" t="s">
        <v>1814</v>
      </c>
      <c r="AC36" s="21" t="s">
        <v>1795</v>
      </c>
      <c r="AD36" s="23">
        <v>29.8</v>
      </c>
      <c r="AE36" s="25" t="s">
        <v>1900</v>
      </c>
      <c r="AF36" s="27" t="s">
        <v>1962</v>
      </c>
      <c r="AG36" s="23">
        <v>1973</v>
      </c>
      <c r="AH36" s="21" t="s">
        <v>873</v>
      </c>
      <c r="AI36" s="21" t="s">
        <v>874</v>
      </c>
      <c r="AJ36" s="28">
        <v>30.041170000000001</v>
      </c>
      <c r="AK36" s="29">
        <v>-81.70899</v>
      </c>
      <c r="AL36" s="43">
        <f>J36+SUM(Table13[[#This Row],[Highway]:[Pipe]])</f>
        <v>2</v>
      </c>
      <c r="AM36" s="39"/>
      <c r="AN36" s="43">
        <f t="shared" si="4"/>
        <v>1</v>
      </c>
      <c r="AO36" s="43" t="str">
        <f t="shared" si="5"/>
        <v/>
      </c>
      <c r="AP36" s="43" t="str">
        <f t="shared" si="6"/>
        <v/>
      </c>
      <c r="AQ36" s="43" t="str">
        <f t="shared" si="7"/>
        <v/>
      </c>
    </row>
    <row r="37" spans="1:43" x14ac:dyDescent="0.45">
      <c r="A37" s="18">
        <v>29.038744444444447</v>
      </c>
      <c r="B37" s="19">
        <v>-80.905200000000008</v>
      </c>
      <c r="C37" s="20" t="s">
        <v>704</v>
      </c>
      <c r="D37" s="20" t="s">
        <v>705</v>
      </c>
      <c r="E37" s="21" t="s">
        <v>706</v>
      </c>
      <c r="F37" s="20" t="s">
        <v>29</v>
      </c>
      <c r="G37" s="21" t="s">
        <v>36</v>
      </c>
      <c r="H37" s="22"/>
      <c r="I37" s="23">
        <v>790172</v>
      </c>
      <c r="J37" s="24">
        <v>1</v>
      </c>
      <c r="K37" s="25" t="s">
        <v>705</v>
      </c>
      <c r="L37" s="25" t="s">
        <v>1472</v>
      </c>
      <c r="M37" s="26" t="s">
        <v>1981</v>
      </c>
      <c r="N37" s="20" t="s">
        <v>1484</v>
      </c>
      <c r="O37" s="21" t="s">
        <v>1731</v>
      </c>
      <c r="P37" s="26" t="s">
        <v>2224</v>
      </c>
      <c r="Q37" s="21" t="s">
        <v>1741</v>
      </c>
      <c r="R37" s="27" t="s">
        <v>1968</v>
      </c>
      <c r="S37" s="20" t="s">
        <v>1769</v>
      </c>
      <c r="T37" s="26" t="s">
        <v>1979</v>
      </c>
      <c r="U37" s="27" t="s">
        <v>2417</v>
      </c>
      <c r="V37" s="21" t="s">
        <v>1775</v>
      </c>
      <c r="W37" s="21" t="s">
        <v>1774</v>
      </c>
      <c r="X37" s="24" t="s">
        <v>1961</v>
      </c>
      <c r="Y37" s="21" t="s">
        <v>1754</v>
      </c>
      <c r="Z37" s="21" t="s">
        <v>1786</v>
      </c>
      <c r="AA37" s="23">
        <v>88.6</v>
      </c>
      <c r="AB37" s="21" t="s">
        <v>1787</v>
      </c>
      <c r="AC37" s="21"/>
      <c r="AD37" s="23">
        <v>22.9</v>
      </c>
      <c r="AE37" s="25" t="s">
        <v>1903</v>
      </c>
      <c r="AF37" s="27" t="s">
        <v>1962</v>
      </c>
      <c r="AG37" s="23">
        <v>1997</v>
      </c>
      <c r="AH37" s="21" t="s">
        <v>1287</v>
      </c>
      <c r="AI37" s="21" t="s">
        <v>1288</v>
      </c>
      <c r="AJ37" s="28">
        <v>29.038689999999999</v>
      </c>
      <c r="AK37" s="29">
        <v>-80.906289999999998</v>
      </c>
      <c r="AL37" s="43">
        <f>J37+SUM(Table13[[#This Row],[Highway]:[Pipe]])</f>
        <v>2</v>
      </c>
      <c r="AM37" s="39"/>
      <c r="AN37" s="43">
        <f t="shared" si="4"/>
        <v>1</v>
      </c>
      <c r="AO37" s="43" t="str">
        <f t="shared" si="5"/>
        <v/>
      </c>
      <c r="AP37" s="43" t="str">
        <f t="shared" si="6"/>
        <v/>
      </c>
      <c r="AQ37" s="43" t="str">
        <f t="shared" si="7"/>
        <v/>
      </c>
    </row>
    <row r="38" spans="1:43" x14ac:dyDescent="0.45">
      <c r="A38" s="18">
        <v>29.700949999999999</v>
      </c>
      <c r="B38" s="19">
        <v>-81.661463888888889</v>
      </c>
      <c r="C38" s="20" t="s">
        <v>609</v>
      </c>
      <c r="D38" s="20" t="s">
        <v>156</v>
      </c>
      <c r="E38" s="21" t="s">
        <v>610</v>
      </c>
      <c r="F38" s="20" t="s">
        <v>29</v>
      </c>
      <c r="G38" s="21" t="s">
        <v>36</v>
      </c>
      <c r="H38" s="22"/>
      <c r="I38" s="23"/>
      <c r="J38" s="24">
        <v>1</v>
      </c>
      <c r="K38" s="25" t="s">
        <v>156</v>
      </c>
      <c r="L38" s="25" t="s">
        <v>156</v>
      </c>
      <c r="M38" s="26" t="s">
        <v>36</v>
      </c>
      <c r="N38" s="20" t="s">
        <v>1580</v>
      </c>
      <c r="O38" s="21" t="s">
        <v>1642</v>
      </c>
      <c r="P38" s="26" t="s">
        <v>36</v>
      </c>
      <c r="Q38" s="21" t="s">
        <v>1741</v>
      </c>
      <c r="R38" s="27" t="s">
        <v>36</v>
      </c>
      <c r="S38" s="20" t="s">
        <v>1764</v>
      </c>
      <c r="T38" s="26" t="s">
        <v>36</v>
      </c>
      <c r="U38" s="27" t="s">
        <v>36</v>
      </c>
      <c r="V38" s="21" t="s">
        <v>1778</v>
      </c>
      <c r="W38" s="21" t="s">
        <v>1776</v>
      </c>
      <c r="X38" s="24" t="s">
        <v>36</v>
      </c>
      <c r="Y38" s="21" t="s">
        <v>1754</v>
      </c>
      <c r="Z38" s="21" t="s">
        <v>1802</v>
      </c>
      <c r="AA38" s="23" t="s">
        <v>36</v>
      </c>
      <c r="AB38" s="21" t="s">
        <v>1871</v>
      </c>
      <c r="AC38" s="21" t="s">
        <v>1795</v>
      </c>
      <c r="AD38" s="23" t="s">
        <v>36</v>
      </c>
      <c r="AE38" s="25" t="s">
        <v>1913</v>
      </c>
      <c r="AF38" s="27" t="s">
        <v>36</v>
      </c>
      <c r="AG38" s="23" t="s">
        <v>36</v>
      </c>
      <c r="AH38" s="21" t="s">
        <v>1214</v>
      </c>
      <c r="AI38" s="21" t="s">
        <v>1215</v>
      </c>
      <c r="AJ38" s="28" t="s">
        <v>36</v>
      </c>
      <c r="AK38" s="29" t="s">
        <v>36</v>
      </c>
      <c r="AL38" s="43">
        <f>J38+SUM(Table13[[#This Row],[Highway]:[Pipe]])</f>
        <v>4</v>
      </c>
      <c r="AM38" s="39"/>
      <c r="AN38" s="43" t="str">
        <f t="shared" si="4"/>
        <v/>
      </c>
      <c r="AO38" s="43">
        <f t="shared" si="5"/>
        <v>3</v>
      </c>
      <c r="AP38" s="43" t="str">
        <f t="shared" si="6"/>
        <v/>
      </c>
      <c r="AQ38" s="43" t="str">
        <f t="shared" si="7"/>
        <v/>
      </c>
    </row>
    <row r="39" spans="1:43" x14ac:dyDescent="0.45">
      <c r="A39" s="18">
        <v>28.991288888888889</v>
      </c>
      <c r="B39" s="19">
        <v>-81.83649444444444</v>
      </c>
      <c r="C39" s="20" t="s">
        <v>521</v>
      </c>
      <c r="D39" s="20" t="s">
        <v>522</v>
      </c>
      <c r="E39" s="21" t="s">
        <v>523</v>
      </c>
      <c r="F39" s="20" t="s">
        <v>36</v>
      </c>
      <c r="G39" s="21" t="s">
        <v>36</v>
      </c>
      <c r="H39" s="22"/>
      <c r="I39" s="23">
        <v>364140</v>
      </c>
      <c r="J39" s="24">
        <v>1</v>
      </c>
      <c r="K39" s="25" t="s">
        <v>522</v>
      </c>
      <c r="L39" s="25" t="s">
        <v>1436</v>
      </c>
      <c r="M39" s="26" t="s">
        <v>2001</v>
      </c>
      <c r="N39" s="20" t="s">
        <v>1571</v>
      </c>
      <c r="O39" s="21" t="s">
        <v>1695</v>
      </c>
      <c r="P39" s="26" t="s">
        <v>2012</v>
      </c>
      <c r="Q39" s="21" t="s">
        <v>1741</v>
      </c>
      <c r="R39" s="27" t="s">
        <v>1968</v>
      </c>
      <c r="S39" s="20" t="s">
        <v>1756</v>
      </c>
      <c r="T39" s="26" t="s">
        <v>1970</v>
      </c>
      <c r="U39" s="27" t="s">
        <v>2252</v>
      </c>
      <c r="V39" s="21" t="s">
        <v>1773</v>
      </c>
      <c r="W39" s="21" t="s">
        <v>1774</v>
      </c>
      <c r="X39" s="24" t="s">
        <v>1774</v>
      </c>
      <c r="Y39" s="21" t="s">
        <v>1754</v>
      </c>
      <c r="Z39" s="21" t="s">
        <v>1786</v>
      </c>
      <c r="AA39" s="23">
        <v>89.2</v>
      </c>
      <c r="AB39" s="21"/>
      <c r="AC39" s="21" t="s">
        <v>1818</v>
      </c>
      <c r="AD39" s="23">
        <v>22.6</v>
      </c>
      <c r="AE39" s="25" t="s">
        <v>1903</v>
      </c>
      <c r="AF39" s="27" t="s">
        <v>1963</v>
      </c>
      <c r="AG39" s="23">
        <v>1987</v>
      </c>
      <c r="AH39" s="21" t="s">
        <v>1153</v>
      </c>
      <c r="AI39" s="21" t="s">
        <v>1154</v>
      </c>
      <c r="AJ39" s="28">
        <v>28.98958</v>
      </c>
      <c r="AK39" s="29">
        <v>-81.839280000000002</v>
      </c>
      <c r="AL39" s="43">
        <f>J39+SUM(Table13[[#This Row],[Highway]:[Pipe]])</f>
        <v>2</v>
      </c>
      <c r="AM39" s="39"/>
      <c r="AN39" s="43">
        <f t="shared" si="4"/>
        <v>1</v>
      </c>
      <c r="AO39" s="43" t="str">
        <f t="shared" si="5"/>
        <v/>
      </c>
      <c r="AP39" s="43" t="str">
        <f t="shared" si="6"/>
        <v/>
      </c>
      <c r="AQ39" s="43" t="str">
        <f t="shared" si="7"/>
        <v/>
      </c>
    </row>
    <row r="40" spans="1:43" x14ac:dyDescent="0.45">
      <c r="A40" s="18">
        <v>30.273675000000001</v>
      </c>
      <c r="B40" s="19">
        <v>-81.717061111111107</v>
      </c>
      <c r="C40" s="20" t="s">
        <v>385</v>
      </c>
      <c r="D40" s="20" t="s">
        <v>156</v>
      </c>
      <c r="E40" s="21" t="s">
        <v>386</v>
      </c>
      <c r="F40" s="20" t="s">
        <v>36</v>
      </c>
      <c r="G40" s="21" t="s">
        <v>36</v>
      </c>
      <c r="H40" s="22"/>
      <c r="I40" s="23"/>
      <c r="J40" s="24">
        <v>1</v>
      </c>
      <c r="K40" s="25" t="s">
        <v>156</v>
      </c>
      <c r="L40" s="25" t="s">
        <v>156</v>
      </c>
      <c r="M40" s="26" t="s">
        <v>36</v>
      </c>
      <c r="N40" s="20" t="s">
        <v>1547</v>
      </c>
      <c r="O40" s="21" t="s">
        <v>1671</v>
      </c>
      <c r="P40" s="26" t="s">
        <v>36</v>
      </c>
      <c r="Q40" s="21" t="s">
        <v>1741</v>
      </c>
      <c r="R40" s="27" t="s">
        <v>36</v>
      </c>
      <c r="S40" s="20" t="s">
        <v>1748</v>
      </c>
      <c r="T40" s="26" t="s">
        <v>36</v>
      </c>
      <c r="U40" s="27" t="s">
        <v>36</v>
      </c>
      <c r="V40" s="21" t="s">
        <v>1775</v>
      </c>
      <c r="W40" s="21" t="s">
        <v>1776</v>
      </c>
      <c r="X40" s="24" t="s">
        <v>36</v>
      </c>
      <c r="Y40" s="21" t="s">
        <v>1754</v>
      </c>
      <c r="Z40" s="21" t="s">
        <v>1796</v>
      </c>
      <c r="AA40" s="23" t="s">
        <v>36</v>
      </c>
      <c r="AB40" s="21" t="s">
        <v>1871</v>
      </c>
      <c r="AC40" s="21" t="s">
        <v>1795</v>
      </c>
      <c r="AD40" s="23" t="s">
        <v>36</v>
      </c>
      <c r="AE40" s="25" t="s">
        <v>1913</v>
      </c>
      <c r="AF40" s="27" t="s">
        <v>36</v>
      </c>
      <c r="AG40" s="23" t="s">
        <v>36</v>
      </c>
      <c r="AH40" s="21" t="s">
        <v>1046</v>
      </c>
      <c r="AI40" s="21" t="s">
        <v>1047</v>
      </c>
      <c r="AJ40" s="28" t="s">
        <v>36</v>
      </c>
      <c r="AK40" s="29" t="s">
        <v>36</v>
      </c>
      <c r="AL40" s="43">
        <f>J40+SUM(Table13[[#This Row],[Highway]:[Pipe]])</f>
        <v>4</v>
      </c>
      <c r="AM40" s="39"/>
      <c r="AN40" s="43" t="str">
        <f t="shared" si="4"/>
        <v/>
      </c>
      <c r="AO40" s="43">
        <f t="shared" si="5"/>
        <v>3</v>
      </c>
      <c r="AP40" s="43" t="str">
        <f t="shared" si="6"/>
        <v/>
      </c>
      <c r="AQ40" s="43" t="str">
        <f t="shared" si="7"/>
        <v/>
      </c>
    </row>
    <row r="41" spans="1:43" x14ac:dyDescent="0.45">
      <c r="A41" s="18">
        <v>28.149244444444445</v>
      </c>
      <c r="B41" s="19">
        <v>-80.606008333333321</v>
      </c>
      <c r="C41" s="20" t="s">
        <v>152</v>
      </c>
      <c r="D41" s="20" t="s">
        <v>153</v>
      </c>
      <c r="E41" s="21" t="s">
        <v>154</v>
      </c>
      <c r="F41" s="20" t="s">
        <v>29</v>
      </c>
      <c r="G41" s="21" t="s">
        <v>36</v>
      </c>
      <c r="H41" s="22"/>
      <c r="I41" s="23">
        <v>704063</v>
      </c>
      <c r="J41" s="24">
        <v>1</v>
      </c>
      <c r="K41" s="25" t="s">
        <v>153</v>
      </c>
      <c r="L41" s="25" t="s">
        <v>1375</v>
      </c>
      <c r="M41" s="26" t="s">
        <v>2056</v>
      </c>
      <c r="N41" s="20" t="s">
        <v>1485</v>
      </c>
      <c r="O41" s="21" t="s">
        <v>1626</v>
      </c>
      <c r="P41" s="26" t="s">
        <v>2027</v>
      </c>
      <c r="Q41" s="21" t="s">
        <v>1741</v>
      </c>
      <c r="R41" s="27" t="s">
        <v>1968</v>
      </c>
      <c r="S41" s="20" t="s">
        <v>1745</v>
      </c>
      <c r="T41" s="26" t="s">
        <v>1971</v>
      </c>
      <c r="U41" s="27" t="s">
        <v>2283</v>
      </c>
      <c r="V41" s="21" t="s">
        <v>1778</v>
      </c>
      <c r="W41" s="21" t="s">
        <v>1774</v>
      </c>
      <c r="X41" s="24" t="s">
        <v>1961</v>
      </c>
      <c r="Y41" s="21" t="s">
        <v>1754</v>
      </c>
      <c r="Z41" s="21" t="s">
        <v>1795</v>
      </c>
      <c r="AA41" s="23">
        <v>80.099999999999994</v>
      </c>
      <c r="AB41" s="21" t="s">
        <v>1795</v>
      </c>
      <c r="AC41" s="21" t="s">
        <v>1795</v>
      </c>
      <c r="AD41" s="23">
        <v>7.8</v>
      </c>
      <c r="AE41" s="25" t="s">
        <v>1911</v>
      </c>
      <c r="AF41" s="27" t="s">
        <v>1963</v>
      </c>
      <c r="AG41" s="23">
        <v>1927</v>
      </c>
      <c r="AH41" s="21" t="s">
        <v>869</v>
      </c>
      <c r="AI41" s="21" t="s">
        <v>870</v>
      </c>
      <c r="AJ41" s="28">
        <v>28.14921</v>
      </c>
      <c r="AK41" s="29">
        <v>-80.606160000000003</v>
      </c>
      <c r="AL41" s="43">
        <f>J41+SUM(Table13[[#This Row],[Highway]:[Pipe]])</f>
        <v>2</v>
      </c>
      <c r="AM41" s="39"/>
      <c r="AN41" s="43">
        <f t="shared" si="4"/>
        <v>1</v>
      </c>
      <c r="AO41" s="43" t="str">
        <f t="shared" si="5"/>
        <v/>
      </c>
      <c r="AP41" s="43" t="str">
        <f t="shared" si="6"/>
        <v/>
      </c>
      <c r="AQ41" s="43" t="str">
        <f t="shared" si="7"/>
        <v/>
      </c>
    </row>
    <row r="42" spans="1:43" x14ac:dyDescent="0.45">
      <c r="A42" s="18">
        <v>30.402794444444442</v>
      </c>
      <c r="B42" s="19">
        <v>-81.50848055555555</v>
      </c>
      <c r="C42" s="20" t="s">
        <v>243</v>
      </c>
      <c r="D42" s="20" t="s">
        <v>230</v>
      </c>
      <c r="E42" s="21" t="s">
        <v>244</v>
      </c>
      <c r="F42" s="20" t="s">
        <v>36</v>
      </c>
      <c r="G42" s="21" t="s">
        <v>36</v>
      </c>
      <c r="H42" s="22"/>
      <c r="I42" s="23">
        <v>720059</v>
      </c>
      <c r="J42" s="24">
        <v>1</v>
      </c>
      <c r="K42" s="25" t="s">
        <v>230</v>
      </c>
      <c r="L42" s="25" t="s">
        <v>1392</v>
      </c>
      <c r="M42" s="26" t="s">
        <v>2097</v>
      </c>
      <c r="N42" s="20" t="s">
        <v>1515</v>
      </c>
      <c r="O42" s="21" t="s">
        <v>1634</v>
      </c>
      <c r="P42" s="26" t="s">
        <v>2096</v>
      </c>
      <c r="Q42" s="21" t="s">
        <v>1741</v>
      </c>
      <c r="R42" s="27" t="s">
        <v>1968</v>
      </c>
      <c r="S42" s="20" t="s">
        <v>1748</v>
      </c>
      <c r="T42" s="26" t="s">
        <v>1973</v>
      </c>
      <c r="U42" s="27" t="s">
        <v>2306</v>
      </c>
      <c r="V42" s="21" t="s">
        <v>1773</v>
      </c>
      <c r="W42" s="21" t="s">
        <v>1774</v>
      </c>
      <c r="X42" s="24" t="s">
        <v>1961</v>
      </c>
      <c r="Y42" s="21" t="s">
        <v>1754</v>
      </c>
      <c r="Z42" s="21" t="s">
        <v>1820</v>
      </c>
      <c r="AA42" s="23">
        <v>32.5</v>
      </c>
      <c r="AB42" s="21" t="s">
        <v>1878</v>
      </c>
      <c r="AC42" s="21" t="s">
        <v>1839</v>
      </c>
      <c r="AD42" s="23">
        <v>8.1999999999999993</v>
      </c>
      <c r="AE42" s="25" t="s">
        <v>1900</v>
      </c>
      <c r="AF42" s="27" t="s">
        <v>1962</v>
      </c>
      <c r="AG42" s="23">
        <v>1963</v>
      </c>
      <c r="AH42" s="21" t="s">
        <v>932</v>
      </c>
      <c r="AI42" s="21" t="s">
        <v>933</v>
      </c>
      <c r="AJ42" s="28">
        <v>30.4175</v>
      </c>
      <c r="AK42" s="29">
        <v>-81.531109999999998</v>
      </c>
      <c r="AL42" s="43">
        <f>J42+SUM(Table13[[#This Row],[Highway]:[Pipe]])</f>
        <v>2</v>
      </c>
      <c r="AM42" s="39"/>
      <c r="AN42" s="43">
        <f t="shared" si="4"/>
        <v>1</v>
      </c>
      <c r="AO42" s="43" t="str">
        <f t="shared" si="5"/>
        <v/>
      </c>
      <c r="AP42" s="43" t="str">
        <f t="shared" si="6"/>
        <v/>
      </c>
      <c r="AQ42" s="43" t="str">
        <f t="shared" si="7"/>
        <v/>
      </c>
    </row>
    <row r="43" spans="1:43" x14ac:dyDescent="0.45">
      <c r="A43" s="18">
        <v>30.405305555555554</v>
      </c>
      <c r="B43" s="19">
        <v>-81.508472222222224</v>
      </c>
      <c r="C43" s="20" t="s">
        <v>259</v>
      </c>
      <c r="D43" s="20" t="s">
        <v>260</v>
      </c>
      <c r="E43" s="21" t="s">
        <v>261</v>
      </c>
      <c r="F43" s="20" t="s">
        <v>36</v>
      </c>
      <c r="G43" s="21" t="s">
        <v>36</v>
      </c>
      <c r="H43" s="22"/>
      <c r="I43" s="23">
        <v>720060</v>
      </c>
      <c r="J43" s="24">
        <v>1</v>
      </c>
      <c r="K43" s="25" t="s">
        <v>260</v>
      </c>
      <c r="L43" s="25" t="s">
        <v>230</v>
      </c>
      <c r="M43" s="26" t="s">
        <v>2089</v>
      </c>
      <c r="N43" s="20" t="s">
        <v>1518</v>
      </c>
      <c r="O43" s="21" t="s">
        <v>1611</v>
      </c>
      <c r="P43" s="26" t="s">
        <v>2098</v>
      </c>
      <c r="Q43" s="21" t="s">
        <v>1741</v>
      </c>
      <c r="R43" s="27" t="s">
        <v>1968</v>
      </c>
      <c r="S43" s="20" t="s">
        <v>1748</v>
      </c>
      <c r="T43" s="26" t="s">
        <v>1973</v>
      </c>
      <c r="U43" s="27" t="s">
        <v>2307</v>
      </c>
      <c r="V43" s="21" t="s">
        <v>1773</v>
      </c>
      <c r="W43" s="21" t="s">
        <v>1774</v>
      </c>
      <c r="X43" s="24" t="s">
        <v>1961</v>
      </c>
      <c r="Y43" s="21" t="s">
        <v>1754</v>
      </c>
      <c r="Z43" s="21" t="s">
        <v>1816</v>
      </c>
      <c r="AA43" s="23">
        <v>41</v>
      </c>
      <c r="AB43" s="21" t="s">
        <v>1839</v>
      </c>
      <c r="AC43" s="21"/>
      <c r="AD43" s="23">
        <v>12.1</v>
      </c>
      <c r="AE43" s="25" t="s">
        <v>1900</v>
      </c>
      <c r="AF43" s="27" t="s">
        <v>1962</v>
      </c>
      <c r="AG43" s="23">
        <v>1955</v>
      </c>
      <c r="AH43" s="21" t="s">
        <v>946</v>
      </c>
      <c r="AI43" s="21" t="s">
        <v>947</v>
      </c>
      <c r="AJ43" s="28">
        <v>30.40531</v>
      </c>
      <c r="AK43" s="29">
        <v>-81.508470000000003</v>
      </c>
      <c r="AL43" s="43">
        <f>J43+SUM(Table13[[#This Row],[Highway]:[Pipe]])</f>
        <v>2</v>
      </c>
      <c r="AM43" s="39"/>
      <c r="AN43" s="43">
        <f t="shared" si="4"/>
        <v>1</v>
      </c>
      <c r="AO43" s="43" t="str">
        <f t="shared" si="5"/>
        <v/>
      </c>
      <c r="AP43" s="43" t="str">
        <f t="shared" si="6"/>
        <v/>
      </c>
      <c r="AQ43" s="43" t="str">
        <f t="shared" si="7"/>
        <v/>
      </c>
    </row>
    <row r="44" spans="1:43" x14ac:dyDescent="0.45">
      <c r="A44" s="18">
        <v>30.1309</v>
      </c>
      <c r="B44" s="19">
        <v>-81.628522222222216</v>
      </c>
      <c r="C44" s="20" t="s">
        <v>304</v>
      </c>
      <c r="D44" s="20" t="s">
        <v>305</v>
      </c>
      <c r="E44" s="21" t="s">
        <v>306</v>
      </c>
      <c r="F44" s="20" t="s">
        <v>29</v>
      </c>
      <c r="G44" s="21" t="s">
        <v>30</v>
      </c>
      <c r="H44" s="22"/>
      <c r="I44" s="23">
        <v>780098</v>
      </c>
      <c r="J44" s="24">
        <v>1</v>
      </c>
      <c r="K44" s="25" t="s">
        <v>305</v>
      </c>
      <c r="L44" s="25" t="s">
        <v>1399</v>
      </c>
      <c r="M44" s="26" t="s">
        <v>2125</v>
      </c>
      <c r="N44" s="20" t="s">
        <v>1531</v>
      </c>
      <c r="O44" s="21" t="s">
        <v>1625</v>
      </c>
      <c r="P44" s="26" t="s">
        <v>2078</v>
      </c>
      <c r="Q44" s="21" t="s">
        <v>1741</v>
      </c>
      <c r="R44" s="27" t="s">
        <v>1968</v>
      </c>
      <c r="S44" s="20" t="s">
        <v>1750</v>
      </c>
      <c r="T44" s="26" t="s">
        <v>1978</v>
      </c>
      <c r="U44" s="27" t="s">
        <v>2398</v>
      </c>
      <c r="V44" s="21" t="s">
        <v>1773</v>
      </c>
      <c r="W44" s="21" t="s">
        <v>1774</v>
      </c>
      <c r="X44" s="24" t="s">
        <v>1961</v>
      </c>
      <c r="Y44" s="21" t="s">
        <v>1754</v>
      </c>
      <c r="Z44" s="21" t="s">
        <v>1630</v>
      </c>
      <c r="AA44" s="23">
        <v>52.8</v>
      </c>
      <c r="AB44" s="21" t="s">
        <v>1792</v>
      </c>
      <c r="AC44" s="21" t="s">
        <v>1795</v>
      </c>
      <c r="AD44" s="23">
        <v>14.1</v>
      </c>
      <c r="AE44" s="25" t="s">
        <v>1900</v>
      </c>
      <c r="AF44" s="27" t="s">
        <v>1962</v>
      </c>
      <c r="AG44" s="23">
        <v>1995</v>
      </c>
      <c r="AH44" s="21" t="s">
        <v>984</v>
      </c>
      <c r="AI44" s="21" t="s">
        <v>985</v>
      </c>
      <c r="AJ44" s="28">
        <v>30.13139</v>
      </c>
      <c r="AK44" s="29">
        <v>-81.628889999999998</v>
      </c>
      <c r="AL44" s="43">
        <f>J44+SUM(Table13[[#This Row],[Highway]:[Pipe]])</f>
        <v>2</v>
      </c>
      <c r="AM44" s="39"/>
      <c r="AN44" s="43">
        <f t="shared" si="4"/>
        <v>1</v>
      </c>
      <c r="AO44" s="43" t="str">
        <f t="shared" si="5"/>
        <v/>
      </c>
      <c r="AP44" s="43" t="str">
        <f t="shared" si="6"/>
        <v/>
      </c>
      <c r="AQ44" s="43" t="str">
        <f t="shared" si="7"/>
        <v/>
      </c>
    </row>
    <row r="45" spans="1:43" x14ac:dyDescent="0.45">
      <c r="A45" s="18">
        <v>30.130908333333334</v>
      </c>
      <c r="B45" s="19">
        <v>-81.628619444444439</v>
      </c>
      <c r="C45" s="20" t="s">
        <v>307</v>
      </c>
      <c r="D45" s="20" t="s">
        <v>305</v>
      </c>
      <c r="E45" s="21" t="s">
        <v>306</v>
      </c>
      <c r="F45" s="20" t="s">
        <v>29</v>
      </c>
      <c r="G45" s="21" t="s">
        <v>32</v>
      </c>
      <c r="H45" s="22"/>
      <c r="I45" s="23">
        <v>780055</v>
      </c>
      <c r="J45" s="24">
        <v>1</v>
      </c>
      <c r="K45" s="25" t="s">
        <v>305</v>
      </c>
      <c r="L45" s="25" t="s">
        <v>1399</v>
      </c>
      <c r="M45" s="26" t="s">
        <v>2083</v>
      </c>
      <c r="N45" s="20" t="s">
        <v>1531</v>
      </c>
      <c r="O45" s="21" t="s">
        <v>1625</v>
      </c>
      <c r="P45" s="26" t="s">
        <v>2078</v>
      </c>
      <c r="Q45" s="21" t="s">
        <v>1741</v>
      </c>
      <c r="R45" s="27" t="s">
        <v>1968</v>
      </c>
      <c r="S45" s="20" t="s">
        <v>1750</v>
      </c>
      <c r="T45" s="26" t="s">
        <v>1978</v>
      </c>
      <c r="U45" s="27" t="s">
        <v>2391</v>
      </c>
      <c r="V45" s="21" t="s">
        <v>1773</v>
      </c>
      <c r="W45" s="21" t="s">
        <v>1774</v>
      </c>
      <c r="X45" s="24" t="s">
        <v>1961</v>
      </c>
      <c r="Y45" s="21" t="s">
        <v>1754</v>
      </c>
      <c r="Z45" s="21" t="s">
        <v>1630</v>
      </c>
      <c r="AA45" s="23">
        <v>52.8</v>
      </c>
      <c r="AB45" s="21" t="s">
        <v>1792</v>
      </c>
      <c r="AC45" s="21" t="s">
        <v>1795</v>
      </c>
      <c r="AD45" s="23">
        <v>14.1</v>
      </c>
      <c r="AE45" s="25" t="s">
        <v>1900</v>
      </c>
      <c r="AF45" s="27" t="s">
        <v>1962</v>
      </c>
      <c r="AG45" s="23">
        <v>1958</v>
      </c>
      <c r="AH45" s="21" t="s">
        <v>986</v>
      </c>
      <c r="AI45" s="21" t="s">
        <v>987</v>
      </c>
      <c r="AJ45" s="28">
        <v>30.131589999999999</v>
      </c>
      <c r="AK45" s="29">
        <v>-81.629249999999999</v>
      </c>
      <c r="AL45" s="43">
        <f>J45+SUM(Table13[[#This Row],[Highway]:[Pipe]])</f>
        <v>2</v>
      </c>
      <c r="AM45" s="39"/>
      <c r="AN45" s="43">
        <f t="shared" si="4"/>
        <v>1</v>
      </c>
      <c r="AO45" s="43" t="str">
        <f t="shared" si="5"/>
        <v/>
      </c>
      <c r="AP45" s="43" t="str">
        <f t="shared" si="6"/>
        <v/>
      </c>
      <c r="AQ45" s="43" t="str">
        <f t="shared" si="7"/>
        <v/>
      </c>
    </row>
    <row r="46" spans="1:43" x14ac:dyDescent="0.45">
      <c r="A46" s="18">
        <v>30.006322222222224</v>
      </c>
      <c r="B46" s="19">
        <v>-81.690886111111112</v>
      </c>
      <c r="C46" s="20" t="s">
        <v>174</v>
      </c>
      <c r="D46" s="20" t="s">
        <v>175</v>
      </c>
      <c r="E46" s="21" t="s">
        <v>176</v>
      </c>
      <c r="F46" s="20" t="s">
        <v>36</v>
      </c>
      <c r="G46" s="21" t="s">
        <v>36</v>
      </c>
      <c r="H46" s="22"/>
      <c r="I46" s="23">
        <v>710006</v>
      </c>
      <c r="J46" s="24">
        <v>1</v>
      </c>
      <c r="K46" s="25" t="s">
        <v>175</v>
      </c>
      <c r="L46" s="25" t="s">
        <v>175</v>
      </c>
      <c r="M46" s="26" t="s">
        <v>2057</v>
      </c>
      <c r="N46" s="20" t="s">
        <v>1504</v>
      </c>
      <c r="O46" s="21" t="s">
        <v>1627</v>
      </c>
      <c r="P46" s="26" t="s">
        <v>2059</v>
      </c>
      <c r="Q46" s="21" t="s">
        <v>1741</v>
      </c>
      <c r="R46" s="27" t="s">
        <v>1968</v>
      </c>
      <c r="S46" s="20" t="s">
        <v>1746</v>
      </c>
      <c r="T46" s="26" t="s">
        <v>1972</v>
      </c>
      <c r="U46" s="27" t="s">
        <v>2284</v>
      </c>
      <c r="V46" s="21" t="s">
        <v>1773</v>
      </c>
      <c r="W46" s="21" t="s">
        <v>1774</v>
      </c>
      <c r="X46" s="24" t="s">
        <v>1961</v>
      </c>
      <c r="Y46" s="21" t="s">
        <v>1754</v>
      </c>
      <c r="Z46" s="21" t="s">
        <v>1802</v>
      </c>
      <c r="AA46" s="23">
        <v>31.2</v>
      </c>
      <c r="AB46" s="21" t="s">
        <v>1800</v>
      </c>
      <c r="AC46" s="21" t="s">
        <v>1795</v>
      </c>
      <c r="AD46" s="23">
        <v>7.8</v>
      </c>
      <c r="AE46" s="25" t="s">
        <v>1900</v>
      </c>
      <c r="AF46" s="27" t="s">
        <v>1962</v>
      </c>
      <c r="AG46" s="23">
        <v>1973</v>
      </c>
      <c r="AH46" s="21" t="s">
        <v>883</v>
      </c>
      <c r="AI46" s="21" t="s">
        <v>884</v>
      </c>
      <c r="AJ46" s="28">
        <v>30.0063</v>
      </c>
      <c r="AK46" s="29">
        <v>-81.690870000000004</v>
      </c>
      <c r="AL46" s="43">
        <f>J46+SUM(Table13[[#This Row],[Highway]:[Pipe]])</f>
        <v>2</v>
      </c>
      <c r="AM46" s="39"/>
      <c r="AN46" s="43">
        <f t="shared" si="4"/>
        <v>1</v>
      </c>
      <c r="AO46" s="43" t="str">
        <f t="shared" si="5"/>
        <v/>
      </c>
      <c r="AP46" s="43" t="str">
        <f t="shared" si="6"/>
        <v/>
      </c>
      <c r="AQ46" s="43" t="str">
        <f t="shared" si="7"/>
        <v/>
      </c>
    </row>
    <row r="47" spans="1:43" x14ac:dyDescent="0.45">
      <c r="A47" s="18">
        <v>29.982127777777777</v>
      </c>
      <c r="B47" s="19">
        <v>-81.622858333333326</v>
      </c>
      <c r="C47" s="20" t="s">
        <v>662</v>
      </c>
      <c r="D47" s="20" t="s">
        <v>663</v>
      </c>
      <c r="E47" s="21" t="s">
        <v>664</v>
      </c>
      <c r="F47" s="20" t="s">
        <v>29</v>
      </c>
      <c r="G47" s="21" t="s">
        <v>36</v>
      </c>
      <c r="H47" s="22"/>
      <c r="I47" s="23">
        <v>780056</v>
      </c>
      <c r="J47" s="24">
        <v>1</v>
      </c>
      <c r="K47" s="25" t="s">
        <v>663</v>
      </c>
      <c r="L47" s="25" t="s">
        <v>1461</v>
      </c>
      <c r="M47" s="26" t="s">
        <v>2198</v>
      </c>
      <c r="N47" s="20" t="s">
        <v>1496</v>
      </c>
      <c r="O47" s="21" t="s">
        <v>1722</v>
      </c>
      <c r="P47" s="26" t="s">
        <v>2079</v>
      </c>
      <c r="Q47" s="21" t="s">
        <v>1741</v>
      </c>
      <c r="R47" s="27" t="s">
        <v>1968</v>
      </c>
      <c r="S47" s="20" t="s">
        <v>1766</v>
      </c>
      <c r="T47" s="26" t="s">
        <v>1978</v>
      </c>
      <c r="U47" s="27" t="s">
        <v>2392</v>
      </c>
      <c r="V47" s="21" t="s">
        <v>1773</v>
      </c>
      <c r="W47" s="21" t="s">
        <v>1774</v>
      </c>
      <c r="X47" s="24" t="s">
        <v>1774</v>
      </c>
      <c r="Y47" s="21" t="s">
        <v>1754</v>
      </c>
      <c r="Z47" s="21" t="s">
        <v>1869</v>
      </c>
      <c r="AA47" s="23">
        <v>90.2</v>
      </c>
      <c r="AB47" s="21" t="s">
        <v>1895</v>
      </c>
      <c r="AC47" s="21" t="s">
        <v>1795</v>
      </c>
      <c r="AD47" s="23">
        <v>44.9</v>
      </c>
      <c r="AE47" s="25" t="s">
        <v>1900</v>
      </c>
      <c r="AF47" s="27" t="s">
        <v>1962</v>
      </c>
      <c r="AG47" s="23">
        <v>1961</v>
      </c>
      <c r="AH47" s="21" t="s">
        <v>1259</v>
      </c>
      <c r="AI47" s="21" t="s">
        <v>1260</v>
      </c>
      <c r="AJ47" s="28">
        <v>29.983059999999998</v>
      </c>
      <c r="AK47" s="29">
        <v>-81.621110000000002</v>
      </c>
      <c r="AL47" s="43">
        <f>J47+SUM(Table13[[#This Row],[Highway]:[Pipe]])</f>
        <v>2</v>
      </c>
      <c r="AM47" s="39"/>
      <c r="AN47" s="43">
        <f t="shared" si="4"/>
        <v>1</v>
      </c>
      <c r="AO47" s="43" t="str">
        <f t="shared" si="5"/>
        <v/>
      </c>
      <c r="AP47" s="43" t="str">
        <f t="shared" si="6"/>
        <v/>
      </c>
      <c r="AQ47" s="43" t="str">
        <f t="shared" si="7"/>
        <v/>
      </c>
    </row>
    <row r="48" spans="1:43" x14ac:dyDescent="0.45">
      <c r="A48" s="18">
        <v>29.698908333333332</v>
      </c>
      <c r="B48" s="19">
        <v>-81.663547222222235</v>
      </c>
      <c r="C48" s="20" t="s">
        <v>603</v>
      </c>
      <c r="D48" s="20" t="s">
        <v>604</v>
      </c>
      <c r="E48" s="21" t="s">
        <v>605</v>
      </c>
      <c r="F48" s="20" t="s">
        <v>29</v>
      </c>
      <c r="G48" s="21" t="s">
        <v>30</v>
      </c>
      <c r="H48" s="22"/>
      <c r="I48" s="23">
        <v>760045</v>
      </c>
      <c r="J48" s="24">
        <v>1</v>
      </c>
      <c r="K48" s="25" t="s">
        <v>604</v>
      </c>
      <c r="L48" s="25" t="s">
        <v>380</v>
      </c>
      <c r="M48" s="26" t="s">
        <v>2063</v>
      </c>
      <c r="N48" s="20" t="s">
        <v>1580</v>
      </c>
      <c r="O48" s="21" t="s">
        <v>1611</v>
      </c>
      <c r="P48" s="26" t="s">
        <v>1992</v>
      </c>
      <c r="Q48" s="21" t="s">
        <v>1741</v>
      </c>
      <c r="R48" s="27" t="s">
        <v>1968</v>
      </c>
      <c r="S48" s="20" t="s">
        <v>1764</v>
      </c>
      <c r="T48" s="26" t="s">
        <v>1976</v>
      </c>
      <c r="U48" s="27" t="s">
        <v>2386</v>
      </c>
      <c r="V48" s="21" t="s">
        <v>1773</v>
      </c>
      <c r="W48" s="21" t="s">
        <v>1774</v>
      </c>
      <c r="X48" s="24" t="s">
        <v>1774</v>
      </c>
      <c r="Y48" s="21" t="s">
        <v>1754</v>
      </c>
      <c r="Z48" s="21" t="s">
        <v>1834</v>
      </c>
      <c r="AA48" s="23">
        <v>74.099999999999994</v>
      </c>
      <c r="AB48" s="21" t="s">
        <v>1810</v>
      </c>
      <c r="AC48" s="21" t="s">
        <v>1795</v>
      </c>
      <c r="AD48" s="23">
        <v>46.2</v>
      </c>
      <c r="AE48" s="25" t="s">
        <v>1900</v>
      </c>
      <c r="AF48" s="27" t="s">
        <v>1962</v>
      </c>
      <c r="AG48" s="23">
        <v>1981</v>
      </c>
      <c r="AH48" s="21" t="s">
        <v>1208</v>
      </c>
      <c r="AI48" s="21" t="s">
        <v>1209</v>
      </c>
      <c r="AJ48" s="28">
        <v>29.698889999999999</v>
      </c>
      <c r="AK48" s="29">
        <v>-81.663610000000006</v>
      </c>
      <c r="AL48" s="43">
        <f>J48+SUM(Table13[[#This Row],[Highway]:[Pipe]])</f>
        <v>2</v>
      </c>
      <c r="AM48" s="39"/>
      <c r="AN48" s="43">
        <f t="shared" si="4"/>
        <v>1</v>
      </c>
      <c r="AO48" s="43" t="str">
        <f t="shared" si="5"/>
        <v/>
      </c>
      <c r="AP48" s="43" t="str">
        <f t="shared" si="6"/>
        <v/>
      </c>
      <c r="AQ48" s="43" t="str">
        <f t="shared" si="7"/>
        <v/>
      </c>
    </row>
    <row r="49" spans="1:43" x14ac:dyDescent="0.45">
      <c r="A49" s="18">
        <v>29.698877777777778</v>
      </c>
      <c r="B49" s="19">
        <v>-81.663752777777788</v>
      </c>
      <c r="C49" s="20" t="s">
        <v>606</v>
      </c>
      <c r="D49" s="20" t="s">
        <v>604</v>
      </c>
      <c r="E49" s="21" t="s">
        <v>605</v>
      </c>
      <c r="F49" s="20" t="s">
        <v>29</v>
      </c>
      <c r="G49" s="21" t="s">
        <v>32</v>
      </c>
      <c r="H49" s="22"/>
      <c r="I49" s="23">
        <v>760044</v>
      </c>
      <c r="J49" s="24">
        <v>1</v>
      </c>
      <c r="K49" s="25" t="s">
        <v>604</v>
      </c>
      <c r="L49" s="25" t="s">
        <v>380</v>
      </c>
      <c r="M49" s="26" t="s">
        <v>2058</v>
      </c>
      <c r="N49" s="20" t="s">
        <v>1580</v>
      </c>
      <c r="O49" s="21" t="s">
        <v>1611</v>
      </c>
      <c r="P49" s="26" t="s">
        <v>1992</v>
      </c>
      <c r="Q49" s="21" t="s">
        <v>1741</v>
      </c>
      <c r="R49" s="27" t="s">
        <v>1968</v>
      </c>
      <c r="S49" s="20" t="s">
        <v>1764</v>
      </c>
      <c r="T49" s="26" t="s">
        <v>1976</v>
      </c>
      <c r="U49" s="27" t="s">
        <v>2386</v>
      </c>
      <c r="V49" s="21" t="s">
        <v>1773</v>
      </c>
      <c r="W49" s="21" t="s">
        <v>1774</v>
      </c>
      <c r="X49" s="24" t="s">
        <v>1774</v>
      </c>
      <c r="Y49" s="21" t="s">
        <v>1754</v>
      </c>
      <c r="Z49" s="21" t="s">
        <v>1834</v>
      </c>
      <c r="AA49" s="23">
        <v>74.099999999999994</v>
      </c>
      <c r="AB49" s="21" t="s">
        <v>1810</v>
      </c>
      <c r="AC49" s="21" t="s">
        <v>1795</v>
      </c>
      <c r="AD49" s="23">
        <v>46.2</v>
      </c>
      <c r="AE49" s="25" t="s">
        <v>1900</v>
      </c>
      <c r="AF49" s="27" t="s">
        <v>1962</v>
      </c>
      <c r="AG49" s="23">
        <v>1981</v>
      </c>
      <c r="AH49" s="21" t="s">
        <v>1210</v>
      </c>
      <c r="AI49" s="21" t="s">
        <v>1211</v>
      </c>
      <c r="AJ49" s="28">
        <v>29.698899999999998</v>
      </c>
      <c r="AK49" s="29">
        <v>-81.663799999999995</v>
      </c>
      <c r="AL49" s="43">
        <f>J49+SUM(Table13[[#This Row],[Highway]:[Pipe]])</f>
        <v>2</v>
      </c>
      <c r="AM49" s="39"/>
      <c r="AN49" s="43">
        <f t="shared" si="4"/>
        <v>1</v>
      </c>
      <c r="AO49" s="43" t="str">
        <f t="shared" si="5"/>
        <v/>
      </c>
      <c r="AP49" s="43" t="str">
        <f t="shared" si="6"/>
        <v/>
      </c>
      <c r="AQ49" s="43" t="str">
        <f t="shared" si="7"/>
        <v/>
      </c>
    </row>
    <row r="50" spans="1:43" x14ac:dyDescent="0.45">
      <c r="A50" s="18">
        <v>29.768536111111111</v>
      </c>
      <c r="B50" s="19">
        <v>-81.258174999999994</v>
      </c>
      <c r="C50" s="20" t="s">
        <v>624</v>
      </c>
      <c r="D50" s="20" t="s">
        <v>625</v>
      </c>
      <c r="E50" s="21" t="s">
        <v>626</v>
      </c>
      <c r="F50" s="20" t="s">
        <v>29</v>
      </c>
      <c r="G50" s="21" t="s">
        <v>36</v>
      </c>
      <c r="H50" s="22"/>
      <c r="I50" s="23">
        <v>780090</v>
      </c>
      <c r="J50" s="24">
        <v>1</v>
      </c>
      <c r="K50" s="25" t="s">
        <v>625</v>
      </c>
      <c r="L50" s="25" t="s">
        <v>1457</v>
      </c>
      <c r="M50" s="26" t="s">
        <v>2203</v>
      </c>
      <c r="N50" s="20" t="s">
        <v>1582</v>
      </c>
      <c r="O50" s="21" t="s">
        <v>1721</v>
      </c>
      <c r="P50" s="26" t="s">
        <v>2199</v>
      </c>
      <c r="Q50" s="21" t="s">
        <v>1741</v>
      </c>
      <c r="R50" s="27" t="s">
        <v>1968</v>
      </c>
      <c r="S50" s="20" t="s">
        <v>1765</v>
      </c>
      <c r="T50" s="26" t="s">
        <v>1978</v>
      </c>
      <c r="U50" s="27" t="s">
        <v>2395</v>
      </c>
      <c r="V50" s="21" t="s">
        <v>1775</v>
      </c>
      <c r="W50" s="21" t="s">
        <v>1774</v>
      </c>
      <c r="X50" s="24" t="s">
        <v>1774</v>
      </c>
      <c r="Y50" s="21" t="s">
        <v>1754</v>
      </c>
      <c r="Z50" s="21" t="s">
        <v>1786</v>
      </c>
      <c r="AA50" s="23">
        <v>88.6</v>
      </c>
      <c r="AB50" s="21" t="s">
        <v>1811</v>
      </c>
      <c r="AC50" s="21" t="s">
        <v>1795</v>
      </c>
      <c r="AD50" s="23">
        <v>24.2</v>
      </c>
      <c r="AE50" s="25" t="s">
        <v>1900</v>
      </c>
      <c r="AF50" s="27" t="s">
        <v>1962</v>
      </c>
      <c r="AG50" s="23">
        <v>1975</v>
      </c>
      <c r="AH50" s="21" t="s">
        <v>1226</v>
      </c>
      <c r="AI50" s="21" t="s">
        <v>1227</v>
      </c>
      <c r="AJ50" s="28">
        <v>29.767890000000001</v>
      </c>
      <c r="AK50" s="29">
        <v>-81.258889999999994</v>
      </c>
      <c r="AL50" s="43">
        <f>J50+SUM(Table13[[#This Row],[Highway]:[Pipe]])</f>
        <v>2</v>
      </c>
      <c r="AM50" s="39"/>
      <c r="AN50" s="43">
        <f t="shared" si="4"/>
        <v>1</v>
      </c>
      <c r="AO50" s="43" t="str">
        <f t="shared" si="5"/>
        <v/>
      </c>
      <c r="AP50" s="43" t="str">
        <f t="shared" si="6"/>
        <v/>
      </c>
      <c r="AQ50" s="43" t="str">
        <f t="shared" si="7"/>
        <v/>
      </c>
    </row>
    <row r="51" spans="1:43" x14ac:dyDescent="0.45">
      <c r="A51" s="18">
        <v>29.959225</v>
      </c>
      <c r="B51" s="19">
        <v>-81.543849999999992</v>
      </c>
      <c r="C51" s="20" t="s">
        <v>660</v>
      </c>
      <c r="D51" s="20" t="s">
        <v>283</v>
      </c>
      <c r="E51" s="21" t="s">
        <v>661</v>
      </c>
      <c r="F51" s="20" t="s">
        <v>36</v>
      </c>
      <c r="G51" s="21" t="s">
        <v>36</v>
      </c>
      <c r="H51" s="22"/>
      <c r="I51" s="23">
        <v>784026</v>
      </c>
      <c r="J51" s="24">
        <v>1</v>
      </c>
      <c r="K51" s="25" t="s">
        <v>283</v>
      </c>
      <c r="L51" s="25" t="s">
        <v>283</v>
      </c>
      <c r="M51" s="26" t="s">
        <v>2211</v>
      </c>
      <c r="N51" s="20" t="s">
        <v>1591</v>
      </c>
      <c r="O51" s="21" t="s">
        <v>1645</v>
      </c>
      <c r="P51" s="26" t="s">
        <v>1990</v>
      </c>
      <c r="Q51" s="21" t="s">
        <v>1741</v>
      </c>
      <c r="R51" s="27" t="s">
        <v>1968</v>
      </c>
      <c r="S51" s="20" t="s">
        <v>1765</v>
      </c>
      <c r="T51" s="26" t="s">
        <v>1978</v>
      </c>
      <c r="U51" s="27" t="s">
        <v>2404</v>
      </c>
      <c r="V51" s="21" t="s">
        <v>1773</v>
      </c>
      <c r="W51" s="21" t="s">
        <v>1774</v>
      </c>
      <c r="X51" s="24" t="s">
        <v>1961</v>
      </c>
      <c r="Y51" s="21" t="s">
        <v>1754</v>
      </c>
      <c r="Z51" s="21" t="s">
        <v>1796</v>
      </c>
      <c r="AA51" s="23">
        <v>40</v>
      </c>
      <c r="AB51" s="21" t="s">
        <v>1839</v>
      </c>
      <c r="AC51" s="21" t="s">
        <v>1795</v>
      </c>
      <c r="AD51" s="23">
        <v>12.1</v>
      </c>
      <c r="AE51" s="25" t="s">
        <v>1900</v>
      </c>
      <c r="AF51" s="27" t="s">
        <v>1963</v>
      </c>
      <c r="AG51" s="23">
        <v>1965</v>
      </c>
      <c r="AH51" s="21" t="s">
        <v>1257</v>
      </c>
      <c r="AI51" s="21" t="s">
        <v>1258</v>
      </c>
      <c r="AJ51" s="28">
        <v>29.959320000000002</v>
      </c>
      <c r="AK51" s="29">
        <v>-81.543750000000003</v>
      </c>
      <c r="AL51" s="43">
        <f>J51+SUM(Table13[[#This Row],[Highway]:[Pipe]])</f>
        <v>2</v>
      </c>
      <c r="AM51" s="39"/>
      <c r="AN51" s="43">
        <f t="shared" si="4"/>
        <v>1</v>
      </c>
      <c r="AO51" s="43" t="str">
        <f t="shared" si="5"/>
        <v/>
      </c>
      <c r="AP51" s="43" t="str">
        <f t="shared" si="6"/>
        <v/>
      </c>
      <c r="AQ51" s="43" t="str">
        <f t="shared" si="7"/>
        <v/>
      </c>
    </row>
    <row r="52" spans="1:43" x14ac:dyDescent="0.45">
      <c r="A52" s="18">
        <v>29.98508056</v>
      </c>
      <c r="B52" s="19">
        <v>-81.565911099999994</v>
      </c>
      <c r="C52" s="20" t="s">
        <v>667</v>
      </c>
      <c r="D52" s="20" t="s">
        <v>668</v>
      </c>
      <c r="E52" s="21" t="s">
        <v>669</v>
      </c>
      <c r="F52" s="20" t="s">
        <v>29</v>
      </c>
      <c r="G52" s="21" t="s">
        <v>36</v>
      </c>
      <c r="H52" s="22"/>
      <c r="I52" s="23">
        <v>780042</v>
      </c>
      <c r="J52" s="24">
        <v>1</v>
      </c>
      <c r="K52" s="25" t="s">
        <v>668</v>
      </c>
      <c r="L52" s="25" t="s">
        <v>283</v>
      </c>
      <c r="M52" s="26" t="s">
        <v>2084</v>
      </c>
      <c r="N52" s="20" t="s">
        <v>1593</v>
      </c>
      <c r="O52" s="21" t="s">
        <v>1642</v>
      </c>
      <c r="P52" s="26" t="s">
        <v>1991</v>
      </c>
      <c r="Q52" s="21" t="s">
        <v>1741</v>
      </c>
      <c r="R52" s="27" t="s">
        <v>1968</v>
      </c>
      <c r="S52" s="20" t="s">
        <v>1765</v>
      </c>
      <c r="T52" s="26" t="s">
        <v>1978</v>
      </c>
      <c r="U52" s="27" t="s">
        <v>2390</v>
      </c>
      <c r="V52" s="21" t="s">
        <v>1773</v>
      </c>
      <c r="W52" s="21" t="s">
        <v>1774</v>
      </c>
      <c r="X52" s="24" t="s">
        <v>1774</v>
      </c>
      <c r="Y52" s="21" t="s">
        <v>1754</v>
      </c>
      <c r="Z52" s="21" t="s">
        <v>1796</v>
      </c>
      <c r="AA52" s="23">
        <v>40.4</v>
      </c>
      <c r="AB52" s="21" t="s">
        <v>1831</v>
      </c>
      <c r="AC52" s="21" t="s">
        <v>1795</v>
      </c>
      <c r="AD52" s="23">
        <v>18</v>
      </c>
      <c r="AE52" s="25" t="s">
        <v>1900</v>
      </c>
      <c r="AF52" s="27" t="s">
        <v>1962</v>
      </c>
      <c r="AG52" s="23">
        <v>1969</v>
      </c>
      <c r="AH52" s="21" t="s">
        <v>2446</v>
      </c>
      <c r="AI52" s="21" t="s">
        <v>2447</v>
      </c>
      <c r="AJ52" s="28">
        <v>29.984999999999999</v>
      </c>
      <c r="AK52" s="29">
        <v>-81.565830000000005</v>
      </c>
      <c r="AL52" s="43">
        <f>J52+SUM(Table13[[#This Row],[Highway]:[Pipe]])</f>
        <v>2</v>
      </c>
      <c r="AM52" s="39"/>
      <c r="AN52" s="43">
        <f t="shared" si="4"/>
        <v>1</v>
      </c>
      <c r="AO52" s="43" t="str">
        <f t="shared" si="5"/>
        <v/>
      </c>
      <c r="AP52" s="43" t="str">
        <f t="shared" si="6"/>
        <v/>
      </c>
      <c r="AQ52" s="43" t="str">
        <f t="shared" si="7"/>
        <v/>
      </c>
    </row>
    <row r="53" spans="1:43" x14ac:dyDescent="0.45">
      <c r="A53" s="18">
        <v>29.577713888888887</v>
      </c>
      <c r="B53" s="19">
        <v>-81.626444444444431</v>
      </c>
      <c r="C53" s="20" t="s">
        <v>600</v>
      </c>
      <c r="D53" s="20" t="s">
        <v>160</v>
      </c>
      <c r="E53" s="21" t="s">
        <v>601</v>
      </c>
      <c r="F53" s="20" t="s">
        <v>36</v>
      </c>
      <c r="G53" s="21" t="s">
        <v>602</v>
      </c>
      <c r="H53" s="22"/>
      <c r="I53" s="23">
        <v>760046</v>
      </c>
      <c r="J53" s="24">
        <v>1</v>
      </c>
      <c r="K53" s="25" t="s">
        <v>160</v>
      </c>
      <c r="L53" s="25" t="s">
        <v>1451</v>
      </c>
      <c r="M53" s="26" t="s">
        <v>2057</v>
      </c>
      <c r="N53" s="20" t="s">
        <v>1579</v>
      </c>
      <c r="O53" s="21" t="s">
        <v>1640</v>
      </c>
      <c r="P53" s="26" t="s">
        <v>2195</v>
      </c>
      <c r="Q53" s="21" t="s">
        <v>1741</v>
      </c>
      <c r="R53" s="27" t="s">
        <v>1968</v>
      </c>
      <c r="S53" s="20" t="s">
        <v>1764</v>
      </c>
      <c r="T53" s="26" t="s">
        <v>1976</v>
      </c>
      <c r="U53" s="27" t="s">
        <v>2387</v>
      </c>
      <c r="V53" s="21" t="s">
        <v>1773</v>
      </c>
      <c r="W53" s="21" t="s">
        <v>1774</v>
      </c>
      <c r="X53" s="24" t="s">
        <v>1774</v>
      </c>
      <c r="Y53" s="21" t="s">
        <v>1754</v>
      </c>
      <c r="Z53" s="21" t="s">
        <v>1793</v>
      </c>
      <c r="AA53" s="23">
        <v>60</v>
      </c>
      <c r="AB53" s="21" t="s">
        <v>1893</v>
      </c>
      <c r="AC53" s="21" t="s">
        <v>1795</v>
      </c>
      <c r="AD53" s="23">
        <v>45.2</v>
      </c>
      <c r="AE53" s="25" t="s">
        <v>1900</v>
      </c>
      <c r="AF53" s="27" t="s">
        <v>1962</v>
      </c>
      <c r="AG53" s="23">
        <v>1987</v>
      </c>
      <c r="AH53" s="21" t="s">
        <v>1206</v>
      </c>
      <c r="AI53" s="21" t="s">
        <v>1207</v>
      </c>
      <c r="AJ53" s="28">
        <v>29.57741</v>
      </c>
      <c r="AK53" s="29">
        <v>-81.626270000000005</v>
      </c>
      <c r="AL53" s="43">
        <f>J53+SUM(Table13[[#This Row],[Highway]:[Pipe]])</f>
        <v>2</v>
      </c>
      <c r="AM53" s="39"/>
      <c r="AN53" s="43">
        <f t="shared" si="4"/>
        <v>1</v>
      </c>
      <c r="AO53" s="43" t="str">
        <f t="shared" si="5"/>
        <v/>
      </c>
      <c r="AP53" s="43" t="str">
        <f t="shared" si="6"/>
        <v/>
      </c>
      <c r="AQ53" s="43" t="str">
        <f t="shared" si="7"/>
        <v/>
      </c>
    </row>
    <row r="54" spans="1:43" x14ac:dyDescent="0.45">
      <c r="A54" s="18">
        <v>28.837697222222221</v>
      </c>
      <c r="B54" s="19">
        <v>-81.324249999999992</v>
      </c>
      <c r="C54" s="20" t="s">
        <v>741</v>
      </c>
      <c r="D54" s="20" t="s">
        <v>742</v>
      </c>
      <c r="E54" s="21" t="s">
        <v>743</v>
      </c>
      <c r="F54" s="20" t="s">
        <v>36</v>
      </c>
      <c r="G54" s="21" t="s">
        <v>36</v>
      </c>
      <c r="H54" s="22"/>
      <c r="I54" s="23">
        <v>770070</v>
      </c>
      <c r="J54" s="24">
        <v>1</v>
      </c>
      <c r="K54" s="25" t="s">
        <v>742</v>
      </c>
      <c r="L54" s="25" t="s">
        <v>1476</v>
      </c>
      <c r="M54" s="26" t="s">
        <v>2191</v>
      </c>
      <c r="N54" s="20" t="s">
        <v>1496</v>
      </c>
      <c r="O54" s="21" t="s">
        <v>1735</v>
      </c>
      <c r="P54" s="26" t="s">
        <v>1994</v>
      </c>
      <c r="Q54" s="21" t="s">
        <v>1741</v>
      </c>
      <c r="R54" s="27" t="s">
        <v>1968</v>
      </c>
      <c r="S54" s="20" t="s">
        <v>1770</v>
      </c>
      <c r="T54" s="26" t="s">
        <v>1977</v>
      </c>
      <c r="U54" s="27" t="s">
        <v>2388</v>
      </c>
      <c r="V54" s="21" t="s">
        <v>1773</v>
      </c>
      <c r="W54" s="21" t="s">
        <v>1774</v>
      </c>
      <c r="X54" s="24" t="s">
        <v>1774</v>
      </c>
      <c r="Y54" s="21" t="s">
        <v>1754</v>
      </c>
      <c r="Z54" s="21" t="s">
        <v>1863</v>
      </c>
      <c r="AA54" s="23">
        <v>109.9</v>
      </c>
      <c r="AB54" s="21" t="s">
        <v>1788</v>
      </c>
      <c r="AC54" s="21" t="s">
        <v>1795</v>
      </c>
      <c r="AD54" s="23">
        <v>42.9</v>
      </c>
      <c r="AE54" s="25" t="s">
        <v>1903</v>
      </c>
      <c r="AF54" s="27" t="s">
        <v>1962</v>
      </c>
      <c r="AG54" s="23">
        <v>1994</v>
      </c>
      <c r="AH54" s="21" t="s">
        <v>1314</v>
      </c>
      <c r="AI54" s="21" t="s">
        <v>1167</v>
      </c>
      <c r="AJ54" s="28">
        <v>28.83746</v>
      </c>
      <c r="AK54" s="29">
        <v>-81.324349999999995</v>
      </c>
      <c r="AL54" s="43">
        <f>J54+SUM(Table13[[#This Row],[Highway]:[Pipe]])</f>
        <v>2</v>
      </c>
      <c r="AM54" s="39"/>
      <c r="AN54" s="43">
        <f t="shared" si="4"/>
        <v>1</v>
      </c>
      <c r="AO54" s="43" t="str">
        <f t="shared" si="5"/>
        <v/>
      </c>
      <c r="AP54" s="43" t="str">
        <f t="shared" si="6"/>
        <v/>
      </c>
      <c r="AQ54" s="43" t="str">
        <f t="shared" si="7"/>
        <v/>
      </c>
    </row>
    <row r="55" spans="1:43" x14ac:dyDescent="0.45">
      <c r="A55" s="18">
        <v>30.298097222222225</v>
      </c>
      <c r="B55" s="19">
        <v>-81.618713888888877</v>
      </c>
      <c r="C55" s="20" t="s">
        <v>321</v>
      </c>
      <c r="D55" s="20" t="s">
        <v>322</v>
      </c>
      <c r="E55" s="21" t="s">
        <v>323</v>
      </c>
      <c r="F55" s="20" t="s">
        <v>36</v>
      </c>
      <c r="G55" s="21" t="s">
        <v>36</v>
      </c>
      <c r="H55" s="22"/>
      <c r="I55" s="23">
        <v>720064</v>
      </c>
      <c r="J55" s="24">
        <v>1</v>
      </c>
      <c r="K55" s="25" t="s">
        <v>322</v>
      </c>
      <c r="L55" s="25" t="s">
        <v>1403</v>
      </c>
      <c r="M55" s="26" t="s">
        <v>2101</v>
      </c>
      <c r="N55" s="20" t="s">
        <v>1532</v>
      </c>
      <c r="O55" s="21" t="s">
        <v>1629</v>
      </c>
      <c r="P55" s="26" t="s">
        <v>2100</v>
      </c>
      <c r="Q55" s="21" t="s">
        <v>1741</v>
      </c>
      <c r="R55" s="27" t="s">
        <v>1968</v>
      </c>
      <c r="S55" s="20" t="s">
        <v>1748</v>
      </c>
      <c r="T55" s="26" t="s">
        <v>1973</v>
      </c>
      <c r="U55" s="27" t="s">
        <v>2309</v>
      </c>
      <c r="V55" s="21" t="s">
        <v>1773</v>
      </c>
      <c r="W55" s="21" t="s">
        <v>1774</v>
      </c>
      <c r="X55" s="24" t="s">
        <v>1961</v>
      </c>
      <c r="Y55" s="21" t="s">
        <v>1754</v>
      </c>
      <c r="Z55" s="21" t="s">
        <v>1818</v>
      </c>
      <c r="AA55" s="23">
        <v>23.6</v>
      </c>
      <c r="AB55" s="21" t="s">
        <v>1830</v>
      </c>
      <c r="AC55" s="21" t="s">
        <v>1795</v>
      </c>
      <c r="AD55" s="23">
        <v>5.9</v>
      </c>
      <c r="AE55" s="25" t="s">
        <v>1900</v>
      </c>
      <c r="AF55" s="27" t="s">
        <v>1962</v>
      </c>
      <c r="AG55" s="23">
        <v>1946</v>
      </c>
      <c r="AH55" s="21" t="s">
        <v>1000</v>
      </c>
      <c r="AI55" s="21" t="s">
        <v>1001</v>
      </c>
      <c r="AJ55" s="28">
        <v>30.29806</v>
      </c>
      <c r="AK55" s="29">
        <v>-81.618610000000004</v>
      </c>
      <c r="AL55" s="43">
        <f>J55+SUM(Table13[[#This Row],[Highway]:[Pipe]])</f>
        <v>2</v>
      </c>
      <c r="AM55" s="39"/>
      <c r="AN55" s="43">
        <f t="shared" si="4"/>
        <v>1</v>
      </c>
      <c r="AO55" s="43" t="str">
        <f t="shared" si="5"/>
        <v/>
      </c>
      <c r="AP55" s="43" t="str">
        <f t="shared" si="6"/>
        <v/>
      </c>
      <c r="AQ55" s="43" t="str">
        <f t="shared" si="7"/>
        <v/>
      </c>
    </row>
    <row r="56" spans="1:43" x14ac:dyDescent="0.45">
      <c r="A56" s="18">
        <v>29.287058333333334</v>
      </c>
      <c r="B56" s="19">
        <v>-81.052219444444447</v>
      </c>
      <c r="C56" s="20" t="s">
        <v>681</v>
      </c>
      <c r="D56" s="20" t="s">
        <v>682</v>
      </c>
      <c r="E56" s="21" t="s">
        <v>683</v>
      </c>
      <c r="F56" s="20" t="s">
        <v>29</v>
      </c>
      <c r="G56" s="21" t="s">
        <v>36</v>
      </c>
      <c r="H56" s="22"/>
      <c r="I56" s="23">
        <v>790132</v>
      </c>
      <c r="J56" s="24">
        <v>1</v>
      </c>
      <c r="K56" s="25" t="s">
        <v>682</v>
      </c>
      <c r="L56" s="25" t="s">
        <v>1465</v>
      </c>
      <c r="M56" s="26" t="s">
        <v>1995</v>
      </c>
      <c r="N56" s="20" t="s">
        <v>1594</v>
      </c>
      <c r="O56" s="21" t="s">
        <v>1725</v>
      </c>
      <c r="P56" s="26" t="s">
        <v>2221</v>
      </c>
      <c r="Q56" s="21" t="s">
        <v>1741</v>
      </c>
      <c r="R56" s="27" t="s">
        <v>1968</v>
      </c>
      <c r="S56" s="20" t="s">
        <v>1769</v>
      </c>
      <c r="T56" s="26" t="s">
        <v>1979</v>
      </c>
      <c r="U56" s="27" t="s">
        <v>2415</v>
      </c>
      <c r="V56" s="21" t="s">
        <v>1773</v>
      </c>
      <c r="W56" s="21" t="s">
        <v>1774</v>
      </c>
      <c r="X56" s="24" t="s">
        <v>1961</v>
      </c>
      <c r="Y56" s="21" t="s">
        <v>1754</v>
      </c>
      <c r="Z56" s="21" t="s">
        <v>1786</v>
      </c>
      <c r="AA56" s="23">
        <v>89.9</v>
      </c>
      <c r="AB56" s="21" t="s">
        <v>1804</v>
      </c>
      <c r="AC56" s="21" t="s">
        <v>1890</v>
      </c>
      <c r="AD56" s="23">
        <v>64.3</v>
      </c>
      <c r="AE56" s="25" t="s">
        <v>1903</v>
      </c>
      <c r="AF56" s="27" t="s">
        <v>1962</v>
      </c>
      <c r="AG56" s="23">
        <v>1983</v>
      </c>
      <c r="AH56" s="21" t="s">
        <v>1271</v>
      </c>
      <c r="AI56" s="21" t="s">
        <v>1272</v>
      </c>
      <c r="AJ56" s="28">
        <v>29.287279999999999</v>
      </c>
      <c r="AK56" s="29">
        <v>-81.051699999999997</v>
      </c>
      <c r="AL56" s="43">
        <f>J56+SUM(Table13[[#This Row],[Highway]:[Pipe]])</f>
        <v>2</v>
      </c>
      <c r="AM56" s="39"/>
      <c r="AN56" s="43">
        <f t="shared" si="4"/>
        <v>1</v>
      </c>
      <c r="AO56" s="43" t="str">
        <f t="shared" si="5"/>
        <v/>
      </c>
      <c r="AP56" s="43" t="str">
        <f t="shared" si="6"/>
        <v/>
      </c>
      <c r="AQ56" s="43" t="str">
        <f t="shared" si="7"/>
        <v/>
      </c>
    </row>
    <row r="57" spans="1:43" x14ac:dyDescent="0.45">
      <c r="A57" s="18">
        <v>30.247500000000002</v>
      </c>
      <c r="B57" s="19">
        <v>-81.710000000000008</v>
      </c>
      <c r="C57" s="20" t="s">
        <v>383</v>
      </c>
      <c r="D57" s="20" t="s">
        <v>275</v>
      </c>
      <c r="E57" s="21" t="s">
        <v>384</v>
      </c>
      <c r="F57" s="20" t="s">
        <v>36</v>
      </c>
      <c r="G57" s="21" t="s">
        <v>36</v>
      </c>
      <c r="H57" s="22"/>
      <c r="I57" s="23">
        <v>720428</v>
      </c>
      <c r="J57" s="24">
        <v>1</v>
      </c>
      <c r="K57" s="25" t="s">
        <v>275</v>
      </c>
      <c r="L57" s="25" t="s">
        <v>275</v>
      </c>
      <c r="M57" s="26" t="s">
        <v>2134</v>
      </c>
      <c r="N57" s="20" t="s">
        <v>1546</v>
      </c>
      <c r="O57" s="21" t="s">
        <v>1607</v>
      </c>
      <c r="P57" s="26" t="s">
        <v>2067</v>
      </c>
      <c r="Q57" s="21" t="s">
        <v>1741</v>
      </c>
      <c r="R57" s="27" t="s">
        <v>1968</v>
      </c>
      <c r="S57" s="20" t="s">
        <v>1748</v>
      </c>
      <c r="T57" s="26" t="s">
        <v>1973</v>
      </c>
      <c r="U57" s="27" t="s">
        <v>2329</v>
      </c>
      <c r="V57" s="21" t="s">
        <v>1773</v>
      </c>
      <c r="W57" s="21" t="s">
        <v>1774</v>
      </c>
      <c r="X57" s="24" t="s">
        <v>1961</v>
      </c>
      <c r="Y57" s="21" t="s">
        <v>1754</v>
      </c>
      <c r="Z57" s="21" t="s">
        <v>1815</v>
      </c>
      <c r="AA57" s="23">
        <v>66.900000000000006</v>
      </c>
      <c r="AB57" s="21" t="s">
        <v>1811</v>
      </c>
      <c r="AC57" s="21" t="s">
        <v>1795</v>
      </c>
      <c r="AD57" s="23">
        <v>19.3</v>
      </c>
      <c r="AE57" s="25" t="s">
        <v>1900</v>
      </c>
      <c r="AF57" s="27" t="s">
        <v>1962</v>
      </c>
      <c r="AG57" s="23">
        <v>1973</v>
      </c>
      <c r="AH57" s="21" t="s">
        <v>1044</v>
      </c>
      <c r="AI57" s="21" t="s">
        <v>1045</v>
      </c>
      <c r="AJ57" s="28">
        <v>30.247499999999999</v>
      </c>
      <c r="AK57" s="29">
        <v>-81.709999999999994</v>
      </c>
      <c r="AL57" s="43">
        <f>J57+SUM(Table13[[#This Row],[Highway]:[Pipe]])</f>
        <v>2</v>
      </c>
      <c r="AM57" s="39"/>
      <c r="AN57" s="43">
        <f t="shared" si="4"/>
        <v>1</v>
      </c>
      <c r="AO57" s="43" t="str">
        <f t="shared" si="5"/>
        <v/>
      </c>
      <c r="AP57" s="43" t="str">
        <f t="shared" si="6"/>
        <v/>
      </c>
      <c r="AQ57" s="43" t="str">
        <f t="shared" si="7"/>
        <v/>
      </c>
    </row>
    <row r="58" spans="1:43" x14ac:dyDescent="0.45">
      <c r="A58" s="18">
        <v>28.084255555555554</v>
      </c>
      <c r="B58" s="19">
        <v>-80.591627777777774</v>
      </c>
      <c r="C58" s="20" t="s">
        <v>69</v>
      </c>
      <c r="D58" s="20" t="s">
        <v>70</v>
      </c>
      <c r="E58" s="21" t="s">
        <v>71</v>
      </c>
      <c r="F58" s="20" t="s">
        <v>72</v>
      </c>
      <c r="G58" s="21" t="s">
        <v>36</v>
      </c>
      <c r="H58" s="22"/>
      <c r="I58" s="23">
        <v>700174</v>
      </c>
      <c r="J58" s="24">
        <v>1</v>
      </c>
      <c r="K58" s="25" t="s">
        <v>70</v>
      </c>
      <c r="L58" s="25" t="s">
        <v>1360</v>
      </c>
      <c r="M58" s="26" t="s">
        <v>2025</v>
      </c>
      <c r="N58" s="20" t="s">
        <v>1484</v>
      </c>
      <c r="O58" s="21" t="s">
        <v>1616</v>
      </c>
      <c r="P58" s="26" t="s">
        <v>2046</v>
      </c>
      <c r="Q58" s="21" t="s">
        <v>1741</v>
      </c>
      <c r="R58" s="27" t="s">
        <v>1968</v>
      </c>
      <c r="S58" s="20" t="s">
        <v>1745</v>
      </c>
      <c r="T58" s="26" t="s">
        <v>1971</v>
      </c>
      <c r="U58" s="27" t="s">
        <v>2268</v>
      </c>
      <c r="V58" s="21" t="s">
        <v>1773</v>
      </c>
      <c r="W58" s="21" t="s">
        <v>1774</v>
      </c>
      <c r="X58" s="24" t="s">
        <v>1774</v>
      </c>
      <c r="Y58" s="21" t="s">
        <v>1754</v>
      </c>
      <c r="Z58" s="21" t="s">
        <v>1789</v>
      </c>
      <c r="AA58" s="23">
        <v>115.2</v>
      </c>
      <c r="AB58" s="21" t="s">
        <v>1804</v>
      </c>
      <c r="AC58" s="21" t="s">
        <v>1795</v>
      </c>
      <c r="AD58" s="23">
        <v>64.900000000000006</v>
      </c>
      <c r="AE58" s="25" t="s">
        <v>1903</v>
      </c>
      <c r="AF58" s="27" t="s">
        <v>1962</v>
      </c>
      <c r="AG58" s="23">
        <v>1978</v>
      </c>
      <c r="AH58" s="21" t="s">
        <v>815</v>
      </c>
      <c r="AI58" s="21" t="s">
        <v>816</v>
      </c>
      <c r="AJ58" s="28">
        <v>28.08427</v>
      </c>
      <c r="AK58" s="29">
        <v>-80.591639999999998</v>
      </c>
      <c r="AL58" s="43">
        <f>J58+SUM(Table13[[#This Row],[Highway]:[Pipe]])</f>
        <v>2</v>
      </c>
      <c r="AM58" s="39"/>
      <c r="AN58" s="43">
        <f t="shared" si="4"/>
        <v>1</v>
      </c>
      <c r="AO58" s="43" t="str">
        <f t="shared" si="5"/>
        <v/>
      </c>
      <c r="AP58" s="43" t="str">
        <f t="shared" si="6"/>
        <v/>
      </c>
      <c r="AQ58" s="43" t="str">
        <f t="shared" si="7"/>
        <v/>
      </c>
    </row>
    <row r="59" spans="1:43" x14ac:dyDescent="0.45">
      <c r="A59" s="18">
        <v>28.084008333333333</v>
      </c>
      <c r="B59" s="19">
        <v>-80.59152499999999</v>
      </c>
      <c r="C59" s="20" t="s">
        <v>69</v>
      </c>
      <c r="D59" s="20" t="s">
        <v>70</v>
      </c>
      <c r="E59" s="21" t="s">
        <v>71</v>
      </c>
      <c r="F59" s="20" t="s">
        <v>72</v>
      </c>
      <c r="G59" s="21" t="s">
        <v>36</v>
      </c>
      <c r="H59" s="22"/>
      <c r="I59" s="23">
        <v>700181</v>
      </c>
      <c r="J59" s="24">
        <v>1</v>
      </c>
      <c r="K59" s="25" t="s">
        <v>70</v>
      </c>
      <c r="L59" s="25" t="s">
        <v>1360</v>
      </c>
      <c r="M59" s="26" t="s">
        <v>2024</v>
      </c>
      <c r="N59" s="20" t="s">
        <v>1484</v>
      </c>
      <c r="O59" s="21" t="s">
        <v>1616</v>
      </c>
      <c r="P59" s="26" t="s">
        <v>2046</v>
      </c>
      <c r="Q59" s="21" t="s">
        <v>1741</v>
      </c>
      <c r="R59" s="27" t="s">
        <v>1968</v>
      </c>
      <c r="S59" s="20" t="s">
        <v>1745</v>
      </c>
      <c r="T59" s="26" t="s">
        <v>1971</v>
      </c>
      <c r="U59" s="27" t="s">
        <v>2269</v>
      </c>
      <c r="V59" s="21" t="s">
        <v>1773</v>
      </c>
      <c r="W59" s="21" t="s">
        <v>1774</v>
      </c>
      <c r="X59" s="24" t="s">
        <v>1961</v>
      </c>
      <c r="Y59" s="21" t="s">
        <v>1754</v>
      </c>
      <c r="Z59" s="21" t="s">
        <v>1789</v>
      </c>
      <c r="AA59" s="23">
        <v>115.2</v>
      </c>
      <c r="AB59" s="21" t="s">
        <v>1804</v>
      </c>
      <c r="AC59" s="21" t="s">
        <v>1795</v>
      </c>
      <c r="AD59" s="23">
        <v>64.900000000000006</v>
      </c>
      <c r="AE59" s="25" t="s">
        <v>1903</v>
      </c>
      <c r="AF59" s="27" t="s">
        <v>1962</v>
      </c>
      <c r="AG59" s="23">
        <v>1985</v>
      </c>
      <c r="AH59" s="21" t="s">
        <v>817</v>
      </c>
      <c r="AI59" s="21" t="s">
        <v>818</v>
      </c>
      <c r="AJ59" s="28">
        <v>28.08399</v>
      </c>
      <c r="AK59" s="29">
        <v>-80.591499999999996</v>
      </c>
      <c r="AL59" s="43">
        <f>J59+SUM(Table13[[#This Row],[Highway]:[Pipe]])</f>
        <v>2</v>
      </c>
      <c r="AM59" s="39"/>
      <c r="AN59" s="43">
        <f t="shared" si="4"/>
        <v>1</v>
      </c>
      <c r="AO59" s="43" t="str">
        <f t="shared" si="5"/>
        <v/>
      </c>
      <c r="AP59" s="43" t="str">
        <f t="shared" si="6"/>
        <v/>
      </c>
      <c r="AQ59" s="43" t="str">
        <f t="shared" si="7"/>
        <v/>
      </c>
    </row>
    <row r="60" spans="1:43" x14ac:dyDescent="0.45">
      <c r="A60" s="18">
        <v>28.356355555555556</v>
      </c>
      <c r="B60" s="19">
        <v>-80.718091666666666</v>
      </c>
      <c r="C60" s="20" t="s">
        <v>73</v>
      </c>
      <c r="D60" s="20" t="s">
        <v>74</v>
      </c>
      <c r="E60" s="21" t="s">
        <v>75</v>
      </c>
      <c r="F60" s="20" t="s">
        <v>29</v>
      </c>
      <c r="G60" s="21" t="s">
        <v>44</v>
      </c>
      <c r="H60" s="22"/>
      <c r="I60" s="23">
        <v>700137</v>
      </c>
      <c r="J60" s="24">
        <v>1</v>
      </c>
      <c r="K60" s="25" t="s">
        <v>74</v>
      </c>
      <c r="L60" s="25" t="s">
        <v>1361</v>
      </c>
      <c r="M60" s="26" t="s">
        <v>2041</v>
      </c>
      <c r="N60" s="20" t="s">
        <v>1484</v>
      </c>
      <c r="O60" s="21" t="s">
        <v>1617</v>
      </c>
      <c r="P60" s="26" t="s">
        <v>2032</v>
      </c>
      <c r="Q60" s="21" t="s">
        <v>1741</v>
      </c>
      <c r="R60" s="27" t="s">
        <v>1968</v>
      </c>
      <c r="S60" s="20" t="s">
        <v>1745</v>
      </c>
      <c r="T60" s="26" t="s">
        <v>1971</v>
      </c>
      <c r="U60" s="27" t="s">
        <v>2264</v>
      </c>
      <c r="V60" s="21" t="s">
        <v>1773</v>
      </c>
      <c r="W60" s="21" t="s">
        <v>1774</v>
      </c>
      <c r="X60" s="24" t="s">
        <v>1774</v>
      </c>
      <c r="Y60" s="21" t="s">
        <v>1754</v>
      </c>
      <c r="Z60" s="21" t="s">
        <v>1786</v>
      </c>
      <c r="AA60" s="23">
        <v>89.9</v>
      </c>
      <c r="AB60" s="21" t="s">
        <v>1804</v>
      </c>
      <c r="AC60" s="21" t="s">
        <v>1795</v>
      </c>
      <c r="AD60" s="23">
        <v>64.599999999999994</v>
      </c>
      <c r="AE60" s="25" t="s">
        <v>1903</v>
      </c>
      <c r="AF60" s="27" t="s">
        <v>1962</v>
      </c>
      <c r="AG60" s="23">
        <v>1969</v>
      </c>
      <c r="AH60" s="21" t="s">
        <v>819</v>
      </c>
      <c r="AI60" s="21" t="s">
        <v>820</v>
      </c>
      <c r="AJ60" s="28">
        <v>28.356339999999999</v>
      </c>
      <c r="AK60" s="29">
        <v>-80.718109999999996</v>
      </c>
      <c r="AL60" s="43">
        <f>J60+SUM(Table13[[#This Row],[Highway]:[Pipe]])</f>
        <v>2</v>
      </c>
      <c r="AM60" s="39"/>
      <c r="AN60" s="43">
        <f t="shared" si="4"/>
        <v>1</v>
      </c>
      <c r="AO60" s="43" t="str">
        <f t="shared" si="5"/>
        <v/>
      </c>
      <c r="AP60" s="43" t="str">
        <f t="shared" si="6"/>
        <v/>
      </c>
      <c r="AQ60" s="43" t="str">
        <f t="shared" si="7"/>
        <v/>
      </c>
    </row>
    <row r="61" spans="1:43" x14ac:dyDescent="0.45">
      <c r="A61" s="18">
        <v>28.356680555555556</v>
      </c>
      <c r="B61" s="19">
        <v>-80.718247222222217</v>
      </c>
      <c r="C61" s="20" t="s">
        <v>76</v>
      </c>
      <c r="D61" s="20" t="s">
        <v>74</v>
      </c>
      <c r="E61" s="21" t="s">
        <v>75</v>
      </c>
      <c r="F61" s="20" t="s">
        <v>29</v>
      </c>
      <c r="G61" s="21" t="s">
        <v>46</v>
      </c>
      <c r="H61" s="22"/>
      <c r="I61" s="23">
        <v>700061</v>
      </c>
      <c r="J61" s="24">
        <v>1</v>
      </c>
      <c r="K61" s="25" t="s">
        <v>74</v>
      </c>
      <c r="L61" s="25" t="s">
        <v>1361</v>
      </c>
      <c r="M61" s="26" t="s">
        <v>2033</v>
      </c>
      <c r="N61" s="20" t="s">
        <v>1484</v>
      </c>
      <c r="O61" s="21" t="s">
        <v>1617</v>
      </c>
      <c r="P61" s="26" t="s">
        <v>2032</v>
      </c>
      <c r="Q61" s="21" t="s">
        <v>1741</v>
      </c>
      <c r="R61" s="27" t="s">
        <v>1968</v>
      </c>
      <c r="S61" s="20" t="s">
        <v>1745</v>
      </c>
      <c r="T61" s="26" t="s">
        <v>1971</v>
      </c>
      <c r="U61" s="27" t="s">
        <v>2257</v>
      </c>
      <c r="V61" s="21" t="s">
        <v>1773</v>
      </c>
      <c r="W61" s="21" t="s">
        <v>1774</v>
      </c>
      <c r="X61" s="24" t="s">
        <v>1774</v>
      </c>
      <c r="Y61" s="21" t="s">
        <v>1754</v>
      </c>
      <c r="Z61" s="21" t="s">
        <v>1786</v>
      </c>
      <c r="AA61" s="23">
        <v>89.9</v>
      </c>
      <c r="AB61" s="21" t="s">
        <v>1804</v>
      </c>
      <c r="AC61" s="21" t="s">
        <v>1795</v>
      </c>
      <c r="AD61" s="23">
        <v>64.3</v>
      </c>
      <c r="AE61" s="25" t="s">
        <v>1903</v>
      </c>
      <c r="AF61" s="27" t="s">
        <v>1962</v>
      </c>
      <c r="AG61" s="23">
        <v>1966</v>
      </c>
      <c r="AH61" s="21" t="s">
        <v>821</v>
      </c>
      <c r="AI61" s="21" t="s">
        <v>822</v>
      </c>
      <c r="AJ61" s="28">
        <v>28.35669</v>
      </c>
      <c r="AK61" s="29">
        <v>-80.718249999999998</v>
      </c>
      <c r="AL61" s="43">
        <f>J61+SUM(Table13[[#This Row],[Highway]:[Pipe]])</f>
        <v>2</v>
      </c>
      <c r="AM61" s="39"/>
      <c r="AN61" s="43">
        <f t="shared" si="4"/>
        <v>1</v>
      </c>
      <c r="AO61" s="43" t="str">
        <f t="shared" si="5"/>
        <v/>
      </c>
      <c r="AP61" s="43" t="str">
        <f t="shared" si="6"/>
        <v/>
      </c>
      <c r="AQ61" s="43" t="str">
        <f t="shared" si="7"/>
        <v/>
      </c>
    </row>
    <row r="62" spans="1:43" x14ac:dyDescent="0.45">
      <c r="A62" s="18">
        <v>30.323105555555557</v>
      </c>
      <c r="B62" s="19">
        <v>-81.658544444444445</v>
      </c>
      <c r="C62" s="20" t="s">
        <v>443</v>
      </c>
      <c r="D62" s="20" t="s">
        <v>444</v>
      </c>
      <c r="E62" s="21" t="s">
        <v>445</v>
      </c>
      <c r="F62" s="20" t="s">
        <v>29</v>
      </c>
      <c r="G62" s="21" t="s">
        <v>36</v>
      </c>
      <c r="H62" s="22"/>
      <c r="I62" s="23">
        <v>720022</v>
      </c>
      <c r="J62" s="24">
        <v>1</v>
      </c>
      <c r="K62" s="25" t="s">
        <v>444</v>
      </c>
      <c r="L62" s="25" t="s">
        <v>1424</v>
      </c>
      <c r="M62" s="26" t="s">
        <v>2080</v>
      </c>
      <c r="N62" s="20" t="s">
        <v>1496</v>
      </c>
      <c r="O62" s="21" t="s">
        <v>1676</v>
      </c>
      <c r="P62" s="26" t="s">
        <v>2079</v>
      </c>
      <c r="Q62" s="21" t="s">
        <v>1741</v>
      </c>
      <c r="R62" s="27" t="s">
        <v>1968</v>
      </c>
      <c r="S62" s="20" t="s">
        <v>1748</v>
      </c>
      <c r="T62" s="26" t="s">
        <v>1973</v>
      </c>
      <c r="U62" s="27" t="s">
        <v>2296</v>
      </c>
      <c r="V62" s="21" t="s">
        <v>1782</v>
      </c>
      <c r="W62" s="21" t="s">
        <v>1774</v>
      </c>
      <c r="X62" s="24" t="s">
        <v>1961</v>
      </c>
      <c r="Y62" s="21" t="s">
        <v>1754</v>
      </c>
      <c r="Z62" s="21" t="s">
        <v>1855</v>
      </c>
      <c r="AA62" s="23">
        <v>1</v>
      </c>
      <c r="AB62" s="21" t="s">
        <v>1799</v>
      </c>
      <c r="AC62" s="21" t="s">
        <v>1795</v>
      </c>
      <c r="AD62" s="23">
        <v>0.9</v>
      </c>
      <c r="AE62" s="25" t="s">
        <v>1900</v>
      </c>
      <c r="AF62" s="27" t="s">
        <v>1962</v>
      </c>
      <c r="AG62" s="23">
        <v>1941</v>
      </c>
      <c r="AH62" s="21" t="s">
        <v>1089</v>
      </c>
      <c r="AI62" s="21" t="s">
        <v>1090</v>
      </c>
      <c r="AJ62" s="28">
        <v>30.322099999999999</v>
      </c>
      <c r="AK62" s="29">
        <v>-81.658630000000002</v>
      </c>
      <c r="AL62" s="43">
        <f>J62+SUM(Table13[[#This Row],[Highway]:[Pipe]])</f>
        <v>2</v>
      </c>
      <c r="AM62" s="39"/>
      <c r="AN62" s="43">
        <f t="shared" si="4"/>
        <v>1</v>
      </c>
      <c r="AO62" s="43" t="str">
        <f t="shared" si="5"/>
        <v/>
      </c>
      <c r="AP62" s="43" t="str">
        <f t="shared" si="6"/>
        <v/>
      </c>
      <c r="AQ62" s="43" t="str">
        <f t="shared" si="7"/>
        <v/>
      </c>
    </row>
    <row r="63" spans="1:43" x14ac:dyDescent="0.45">
      <c r="A63" s="18">
        <v>30.437463888888889</v>
      </c>
      <c r="B63" s="19">
        <v>-81.642927777777786</v>
      </c>
      <c r="C63" s="20" t="s">
        <v>238</v>
      </c>
      <c r="D63" s="20" t="s">
        <v>147</v>
      </c>
      <c r="E63" s="21" t="s">
        <v>239</v>
      </c>
      <c r="F63" s="20" t="s">
        <v>29</v>
      </c>
      <c r="G63" s="21" t="s">
        <v>36</v>
      </c>
      <c r="H63" s="22"/>
      <c r="I63" s="23"/>
      <c r="J63" s="24">
        <v>1</v>
      </c>
      <c r="K63" s="25" t="s">
        <v>147</v>
      </c>
      <c r="L63" s="25" t="s">
        <v>147</v>
      </c>
      <c r="M63" s="26" t="s">
        <v>36</v>
      </c>
      <c r="N63" s="20" t="s">
        <v>1513</v>
      </c>
      <c r="O63" s="21" t="s">
        <v>1658</v>
      </c>
      <c r="P63" s="26" t="s">
        <v>36</v>
      </c>
      <c r="Q63" s="21" t="s">
        <v>1741</v>
      </c>
      <c r="R63" s="27" t="s">
        <v>36</v>
      </c>
      <c r="S63" s="20" t="s">
        <v>1748</v>
      </c>
      <c r="T63" s="26" t="s">
        <v>36</v>
      </c>
      <c r="U63" s="27" t="s">
        <v>36</v>
      </c>
      <c r="V63" s="21" t="s">
        <v>1773</v>
      </c>
      <c r="W63" s="21" t="s">
        <v>1776</v>
      </c>
      <c r="X63" s="24" t="s">
        <v>36</v>
      </c>
      <c r="Y63" s="21" t="s">
        <v>1754</v>
      </c>
      <c r="Z63" s="21" t="s">
        <v>1824</v>
      </c>
      <c r="AA63" s="23" t="s">
        <v>36</v>
      </c>
      <c r="AB63" s="21" t="s">
        <v>1861</v>
      </c>
      <c r="AC63" s="21" t="s">
        <v>1795</v>
      </c>
      <c r="AD63" s="23" t="s">
        <v>36</v>
      </c>
      <c r="AE63" s="25" t="s">
        <v>1923</v>
      </c>
      <c r="AF63" s="27" t="s">
        <v>36</v>
      </c>
      <c r="AG63" s="23" t="s">
        <v>36</v>
      </c>
      <c r="AH63" s="21" t="s">
        <v>927</v>
      </c>
      <c r="AI63" s="21" t="s">
        <v>929</v>
      </c>
      <c r="AJ63" s="28" t="s">
        <v>36</v>
      </c>
      <c r="AK63" s="29" t="s">
        <v>36</v>
      </c>
      <c r="AL63" s="43">
        <f>J63+SUM(Table13[[#This Row],[Highway]:[Pipe]])</f>
        <v>4</v>
      </c>
      <c r="AM63" s="39"/>
      <c r="AN63" s="43" t="str">
        <f t="shared" si="4"/>
        <v/>
      </c>
      <c r="AO63" s="43">
        <f t="shared" si="5"/>
        <v>3</v>
      </c>
      <c r="AP63" s="43" t="str">
        <f t="shared" si="6"/>
        <v/>
      </c>
      <c r="AQ63" s="43" t="str">
        <f t="shared" si="7"/>
        <v/>
      </c>
    </row>
    <row r="64" spans="1:43" x14ac:dyDescent="0.45">
      <c r="A64" s="18">
        <v>30.282086111111109</v>
      </c>
      <c r="B64" s="19">
        <v>-81.740619444444448</v>
      </c>
      <c r="C64" s="20" t="s">
        <v>256</v>
      </c>
      <c r="D64" s="20" t="s">
        <v>257</v>
      </c>
      <c r="E64" s="21" t="s">
        <v>258</v>
      </c>
      <c r="F64" s="20" t="s">
        <v>36</v>
      </c>
      <c r="G64" s="21" t="s">
        <v>36</v>
      </c>
      <c r="H64" s="22"/>
      <c r="I64" s="23">
        <v>720435</v>
      </c>
      <c r="J64" s="24">
        <v>1</v>
      </c>
      <c r="K64" s="25" t="s">
        <v>257</v>
      </c>
      <c r="L64" s="25" t="s">
        <v>257</v>
      </c>
      <c r="M64" s="26" t="s">
        <v>2135</v>
      </c>
      <c r="N64" s="20" t="s">
        <v>1517</v>
      </c>
      <c r="O64" s="21" t="s">
        <v>1629</v>
      </c>
      <c r="P64" s="26" t="s">
        <v>2003</v>
      </c>
      <c r="Q64" s="21" t="s">
        <v>1741</v>
      </c>
      <c r="R64" s="27" t="s">
        <v>1968</v>
      </c>
      <c r="S64" s="20" t="s">
        <v>1748</v>
      </c>
      <c r="T64" s="26" t="s">
        <v>1973</v>
      </c>
      <c r="U64" s="27" t="s">
        <v>2330</v>
      </c>
      <c r="V64" s="21" t="s">
        <v>1773</v>
      </c>
      <c r="W64" s="21" t="s">
        <v>1774</v>
      </c>
      <c r="X64" s="24" t="s">
        <v>1961</v>
      </c>
      <c r="Y64" s="21" t="s">
        <v>1754</v>
      </c>
      <c r="Z64" s="21" t="s">
        <v>1844</v>
      </c>
      <c r="AA64" s="23">
        <v>40.4</v>
      </c>
      <c r="AB64" s="21" t="s">
        <v>1849</v>
      </c>
      <c r="AC64" s="21" t="s">
        <v>1839</v>
      </c>
      <c r="AD64" s="23">
        <v>10.4</v>
      </c>
      <c r="AE64" s="25" t="s">
        <v>1900</v>
      </c>
      <c r="AF64" s="27" t="s">
        <v>1962</v>
      </c>
      <c r="AG64" s="23">
        <v>1963</v>
      </c>
      <c r="AH64" s="21" t="s">
        <v>944</v>
      </c>
      <c r="AI64" s="21" t="s">
        <v>945</v>
      </c>
      <c r="AJ64" s="28">
        <v>30.282080000000001</v>
      </c>
      <c r="AK64" s="29">
        <v>-81.740219999999994</v>
      </c>
      <c r="AL64" s="43">
        <f>J64+SUM(Table13[[#This Row],[Highway]:[Pipe]])</f>
        <v>2</v>
      </c>
      <c r="AM64" s="39"/>
      <c r="AN64" s="43">
        <f t="shared" si="4"/>
        <v>1</v>
      </c>
      <c r="AO64" s="43" t="str">
        <f t="shared" si="5"/>
        <v/>
      </c>
      <c r="AP64" s="43" t="str">
        <f t="shared" si="6"/>
        <v/>
      </c>
      <c r="AQ64" s="43" t="str">
        <f t="shared" si="7"/>
        <v/>
      </c>
    </row>
    <row r="65" spans="1:43" x14ac:dyDescent="0.45">
      <c r="A65" s="18">
        <v>30.290044444444447</v>
      </c>
      <c r="B65" s="19">
        <v>-81.713527777777784</v>
      </c>
      <c r="C65" s="20" t="s">
        <v>220</v>
      </c>
      <c r="D65" s="20" t="s">
        <v>221</v>
      </c>
      <c r="E65" s="21" t="s">
        <v>222</v>
      </c>
      <c r="F65" s="20" t="s">
        <v>36</v>
      </c>
      <c r="G65" s="21" t="s">
        <v>36</v>
      </c>
      <c r="H65" s="22"/>
      <c r="I65" s="23"/>
      <c r="J65" s="24">
        <v>1</v>
      </c>
      <c r="K65" s="25" t="s">
        <v>221</v>
      </c>
      <c r="L65" s="25" t="s">
        <v>1389</v>
      </c>
      <c r="M65" s="26" t="s">
        <v>36</v>
      </c>
      <c r="N65" s="20" t="s">
        <v>1510</v>
      </c>
      <c r="O65" s="21" t="s">
        <v>1626</v>
      </c>
      <c r="P65" s="26" t="s">
        <v>36</v>
      </c>
      <c r="Q65" s="21" t="s">
        <v>1741</v>
      </c>
      <c r="R65" s="27" t="s">
        <v>36</v>
      </c>
      <c r="S65" s="20" t="s">
        <v>1748</v>
      </c>
      <c r="T65" s="26" t="s">
        <v>36</v>
      </c>
      <c r="U65" s="27" t="s">
        <v>36</v>
      </c>
      <c r="V65" s="21" t="s">
        <v>1773</v>
      </c>
      <c r="W65" s="21" t="s">
        <v>1781</v>
      </c>
      <c r="X65" s="24" t="s">
        <v>36</v>
      </c>
      <c r="Y65" s="21" t="s">
        <v>1754</v>
      </c>
      <c r="Z65" s="21" t="s">
        <v>1806</v>
      </c>
      <c r="AA65" s="23" t="s">
        <v>36</v>
      </c>
      <c r="AB65" s="21" t="s">
        <v>1867</v>
      </c>
      <c r="AC65" s="21" t="s">
        <v>1795</v>
      </c>
      <c r="AD65" s="23" t="s">
        <v>36</v>
      </c>
      <c r="AE65" s="25" t="s">
        <v>1921</v>
      </c>
      <c r="AF65" s="27" t="s">
        <v>36</v>
      </c>
      <c r="AG65" s="23" t="s">
        <v>36</v>
      </c>
      <c r="AH65" s="21" t="s">
        <v>915</v>
      </c>
      <c r="AI65" s="21" t="s">
        <v>916</v>
      </c>
      <c r="AJ65" s="28" t="s">
        <v>36</v>
      </c>
      <c r="AK65" s="29" t="s">
        <v>36</v>
      </c>
      <c r="AL65" s="43">
        <f>J65+SUM(Table13[[#This Row],[Highway]:[Pipe]])</f>
        <v>6</v>
      </c>
      <c r="AM65" s="39"/>
      <c r="AN65" s="43" t="str">
        <f t="shared" si="4"/>
        <v/>
      </c>
      <c r="AO65" s="43" t="str">
        <f t="shared" si="5"/>
        <v/>
      </c>
      <c r="AP65" s="43">
        <f t="shared" si="6"/>
        <v>5</v>
      </c>
      <c r="AQ65" s="43" t="str">
        <f t="shared" si="7"/>
        <v/>
      </c>
    </row>
    <row r="66" spans="1:43" x14ac:dyDescent="0.45">
      <c r="A66" s="18">
        <v>28.357372222222224</v>
      </c>
      <c r="B66" s="19">
        <v>-80.648088888888893</v>
      </c>
      <c r="C66" s="20" t="s">
        <v>96</v>
      </c>
      <c r="D66" s="20" t="s">
        <v>97</v>
      </c>
      <c r="E66" s="21" t="s">
        <v>98</v>
      </c>
      <c r="F66" s="20" t="s">
        <v>36</v>
      </c>
      <c r="G66" s="21" t="s">
        <v>44</v>
      </c>
      <c r="H66" s="22"/>
      <c r="I66" s="23">
        <v>700220</v>
      </c>
      <c r="J66" s="24">
        <v>1</v>
      </c>
      <c r="K66" s="25" t="s">
        <v>97</v>
      </c>
      <c r="L66" s="25" t="s">
        <v>1368</v>
      </c>
      <c r="M66" s="26" t="s">
        <v>2041</v>
      </c>
      <c r="N66" s="20" t="s">
        <v>1485</v>
      </c>
      <c r="O66" s="21" t="s">
        <v>1623</v>
      </c>
      <c r="P66" s="26" t="s">
        <v>2027</v>
      </c>
      <c r="Q66" s="21" t="s">
        <v>1741</v>
      </c>
      <c r="R66" s="27" t="s">
        <v>1968</v>
      </c>
      <c r="S66" s="20" t="s">
        <v>1745</v>
      </c>
      <c r="T66" s="26" t="s">
        <v>1971</v>
      </c>
      <c r="U66" s="27" t="s">
        <v>2276</v>
      </c>
      <c r="V66" s="21" t="s">
        <v>1773</v>
      </c>
      <c r="W66" s="21" t="s">
        <v>1774</v>
      </c>
      <c r="X66" s="24" t="s">
        <v>1961</v>
      </c>
      <c r="Y66" s="21" t="s">
        <v>1754</v>
      </c>
      <c r="Z66" s="21" t="s">
        <v>1793</v>
      </c>
      <c r="AA66" s="23">
        <v>60</v>
      </c>
      <c r="AB66" s="21" t="s">
        <v>1794</v>
      </c>
      <c r="AC66" s="21" t="s">
        <v>1795</v>
      </c>
      <c r="AD66" s="23">
        <v>36</v>
      </c>
      <c r="AE66" s="25" t="s">
        <v>1903</v>
      </c>
      <c r="AF66" s="27" t="s">
        <v>1962</v>
      </c>
      <c r="AG66" s="23">
        <v>2006</v>
      </c>
      <c r="AH66" s="21" t="s">
        <v>837</v>
      </c>
      <c r="AI66" s="21" t="s">
        <v>838</v>
      </c>
      <c r="AJ66" s="28">
        <v>28.357309999999998</v>
      </c>
      <c r="AK66" s="29">
        <v>-80.648120000000006</v>
      </c>
      <c r="AL66" s="43">
        <f>J66+SUM(Table13[[#This Row],[Highway]:[Pipe]])</f>
        <v>2</v>
      </c>
      <c r="AM66" s="39"/>
      <c r="AN66" s="43">
        <f t="shared" ref="AN66:AN97" si="8">IF(LEFT($W66,1)="H",1,"")</f>
        <v>1</v>
      </c>
      <c r="AO66" s="43" t="str">
        <f t="shared" ref="AO66:AO97" si="9">IF(LEFT($W66,1)="R",3,"")</f>
        <v/>
      </c>
      <c r="AP66" s="43" t="str">
        <f t="shared" ref="AP66:AP97" si="10">IF(LEFT($W66,2)="Pe",5,"")</f>
        <v/>
      </c>
      <c r="AQ66" s="43" t="str">
        <f t="shared" ref="AQ66:AQ97" si="11">IF(LEFT($W66,2)="Pi",7,"")</f>
        <v/>
      </c>
    </row>
    <row r="67" spans="1:43" x14ac:dyDescent="0.45">
      <c r="A67" s="18">
        <v>28.357561111111114</v>
      </c>
      <c r="B67" s="19">
        <v>-80.648091666666673</v>
      </c>
      <c r="C67" s="20" t="s">
        <v>99</v>
      </c>
      <c r="D67" s="20" t="s">
        <v>97</v>
      </c>
      <c r="E67" s="21" t="s">
        <v>98</v>
      </c>
      <c r="F67" s="20" t="s">
        <v>36</v>
      </c>
      <c r="G67" s="21" t="s">
        <v>46</v>
      </c>
      <c r="H67" s="22"/>
      <c r="I67" s="23">
        <v>700219</v>
      </c>
      <c r="J67" s="24">
        <v>1</v>
      </c>
      <c r="K67" s="25" t="s">
        <v>97</v>
      </c>
      <c r="L67" s="25" t="s">
        <v>1368</v>
      </c>
      <c r="M67" s="26" t="s">
        <v>2033</v>
      </c>
      <c r="N67" s="20" t="s">
        <v>1485</v>
      </c>
      <c r="O67" s="21" t="s">
        <v>1623</v>
      </c>
      <c r="P67" s="26" t="s">
        <v>2027</v>
      </c>
      <c r="Q67" s="21" t="s">
        <v>1741</v>
      </c>
      <c r="R67" s="27" t="s">
        <v>1968</v>
      </c>
      <c r="S67" s="20" t="s">
        <v>1745</v>
      </c>
      <c r="T67" s="26" t="s">
        <v>1971</v>
      </c>
      <c r="U67" s="27" t="s">
        <v>2275</v>
      </c>
      <c r="V67" s="21" t="s">
        <v>1773</v>
      </c>
      <c r="W67" s="21" t="s">
        <v>1774</v>
      </c>
      <c r="X67" s="24" t="s">
        <v>1961</v>
      </c>
      <c r="Y67" s="21" t="s">
        <v>1754</v>
      </c>
      <c r="Z67" s="21" t="s">
        <v>1793</v>
      </c>
      <c r="AA67" s="23">
        <v>60</v>
      </c>
      <c r="AB67" s="21" t="s">
        <v>1794</v>
      </c>
      <c r="AC67" s="21" t="s">
        <v>1795</v>
      </c>
      <c r="AD67" s="23">
        <v>36</v>
      </c>
      <c r="AE67" s="25" t="s">
        <v>1903</v>
      </c>
      <c r="AF67" s="27" t="s">
        <v>1962</v>
      </c>
      <c r="AG67" s="23">
        <v>2006</v>
      </c>
      <c r="AH67" s="21" t="s">
        <v>839</v>
      </c>
      <c r="AI67" s="21" t="s">
        <v>840</v>
      </c>
      <c r="AJ67" s="28">
        <v>28.357679999999998</v>
      </c>
      <c r="AK67" s="29">
        <v>-80.648160000000004</v>
      </c>
      <c r="AL67" s="43">
        <f>J67+SUM(Table13[[#This Row],[Highway]:[Pipe]])</f>
        <v>2</v>
      </c>
      <c r="AM67" s="39"/>
      <c r="AN67" s="43">
        <f t="shared" si="8"/>
        <v>1</v>
      </c>
      <c r="AO67" s="43" t="str">
        <f t="shared" si="9"/>
        <v/>
      </c>
      <c r="AP67" s="43" t="str">
        <f t="shared" si="10"/>
        <v/>
      </c>
      <c r="AQ67" s="43" t="str">
        <f t="shared" si="11"/>
        <v/>
      </c>
    </row>
    <row r="68" spans="1:43" x14ac:dyDescent="0.45">
      <c r="A68" s="18">
        <v>30.27398611111111</v>
      </c>
      <c r="B68" s="19">
        <v>-81.716669444444449</v>
      </c>
      <c r="C68" s="20" t="s">
        <v>379</v>
      </c>
      <c r="D68" s="20" t="s">
        <v>380</v>
      </c>
      <c r="E68" s="21" t="s">
        <v>381</v>
      </c>
      <c r="F68" s="20" t="s">
        <v>36</v>
      </c>
      <c r="G68" s="21" t="s">
        <v>30</v>
      </c>
      <c r="H68" s="22"/>
      <c r="I68" s="23">
        <v>720053</v>
      </c>
      <c r="J68" s="24">
        <v>1</v>
      </c>
      <c r="K68" s="25" t="s">
        <v>380</v>
      </c>
      <c r="L68" s="25" t="s">
        <v>1416</v>
      </c>
      <c r="M68" s="26" t="s">
        <v>2063</v>
      </c>
      <c r="N68" s="20" t="s">
        <v>1546</v>
      </c>
      <c r="O68" s="21" t="s">
        <v>1670</v>
      </c>
      <c r="P68" s="26" t="s">
        <v>2095</v>
      </c>
      <c r="Q68" s="21" t="s">
        <v>1741</v>
      </c>
      <c r="R68" s="27" t="s">
        <v>1968</v>
      </c>
      <c r="S68" s="20" t="s">
        <v>1748</v>
      </c>
      <c r="T68" s="26" t="s">
        <v>1973</v>
      </c>
      <c r="U68" s="27" t="s">
        <v>2305</v>
      </c>
      <c r="V68" s="21" t="s">
        <v>1773</v>
      </c>
      <c r="W68" s="21" t="s">
        <v>1774</v>
      </c>
      <c r="X68" s="24" t="s">
        <v>1961</v>
      </c>
      <c r="Y68" s="21" t="s">
        <v>1754</v>
      </c>
      <c r="Z68" s="21" t="s">
        <v>1793</v>
      </c>
      <c r="AA68" s="23">
        <v>40</v>
      </c>
      <c r="AB68" s="21" t="s">
        <v>1788</v>
      </c>
      <c r="AC68" s="21" t="s">
        <v>1810</v>
      </c>
      <c r="AD68" s="23">
        <v>43.9</v>
      </c>
      <c r="AE68" s="25" t="s">
        <v>1900</v>
      </c>
      <c r="AF68" s="27" t="s">
        <v>1962</v>
      </c>
      <c r="AG68" s="23">
        <v>1972</v>
      </c>
      <c r="AH68" s="21" t="s">
        <v>1040</v>
      </c>
      <c r="AI68" s="21" t="s">
        <v>1041</v>
      </c>
      <c r="AJ68" s="28">
        <v>30.273769999999999</v>
      </c>
      <c r="AK68" s="29">
        <v>-81.716440000000006</v>
      </c>
      <c r="AL68" s="43">
        <f>J68+SUM(Table13[[#This Row],[Highway]:[Pipe]])</f>
        <v>2</v>
      </c>
      <c r="AM68" s="39"/>
      <c r="AN68" s="43">
        <f t="shared" si="8"/>
        <v>1</v>
      </c>
      <c r="AO68" s="43" t="str">
        <f t="shared" si="9"/>
        <v/>
      </c>
      <c r="AP68" s="43" t="str">
        <f t="shared" si="10"/>
        <v/>
      </c>
      <c r="AQ68" s="43" t="str">
        <f t="shared" si="11"/>
        <v/>
      </c>
    </row>
    <row r="69" spans="1:43" x14ac:dyDescent="0.45">
      <c r="A69" s="18">
        <v>30.273855555555553</v>
      </c>
      <c r="B69" s="19">
        <v>-81.716805555555553</v>
      </c>
      <c r="C69" s="20" t="s">
        <v>382</v>
      </c>
      <c r="D69" s="20" t="s">
        <v>380</v>
      </c>
      <c r="E69" s="21" t="s">
        <v>381</v>
      </c>
      <c r="F69" s="20" t="s">
        <v>36</v>
      </c>
      <c r="G69" s="21" t="s">
        <v>32</v>
      </c>
      <c r="H69" s="22"/>
      <c r="I69" s="23">
        <v>720052</v>
      </c>
      <c r="J69" s="24">
        <v>1</v>
      </c>
      <c r="K69" s="25" t="s">
        <v>380</v>
      </c>
      <c r="L69" s="25" t="s">
        <v>1416</v>
      </c>
      <c r="M69" s="26" t="s">
        <v>2058</v>
      </c>
      <c r="N69" s="20" t="s">
        <v>1546</v>
      </c>
      <c r="O69" s="21" t="s">
        <v>1670</v>
      </c>
      <c r="P69" s="26" t="s">
        <v>2095</v>
      </c>
      <c r="Q69" s="21" t="s">
        <v>1741</v>
      </c>
      <c r="R69" s="27" t="s">
        <v>1968</v>
      </c>
      <c r="S69" s="20" t="s">
        <v>1748</v>
      </c>
      <c r="T69" s="26" t="s">
        <v>1973</v>
      </c>
      <c r="U69" s="27" t="s">
        <v>2304</v>
      </c>
      <c r="V69" s="21" t="s">
        <v>1773</v>
      </c>
      <c r="W69" s="21" t="s">
        <v>1774</v>
      </c>
      <c r="X69" s="24" t="s">
        <v>1774</v>
      </c>
      <c r="Y69" s="21" t="s">
        <v>1754</v>
      </c>
      <c r="Z69" s="21" t="s">
        <v>1793</v>
      </c>
      <c r="AA69" s="23">
        <v>40</v>
      </c>
      <c r="AB69" s="21" t="s">
        <v>1788</v>
      </c>
      <c r="AC69" s="21" t="s">
        <v>1810</v>
      </c>
      <c r="AD69" s="23">
        <v>43.9</v>
      </c>
      <c r="AE69" s="25" t="s">
        <v>1900</v>
      </c>
      <c r="AF69" s="27" t="s">
        <v>1962</v>
      </c>
      <c r="AG69" s="23">
        <v>1972</v>
      </c>
      <c r="AH69" s="21" t="s">
        <v>1042</v>
      </c>
      <c r="AI69" s="21" t="s">
        <v>1043</v>
      </c>
      <c r="AJ69" s="28">
        <v>30.273859999999999</v>
      </c>
      <c r="AK69" s="29">
        <v>-81.716830000000002</v>
      </c>
      <c r="AL69" s="43">
        <f>J69+SUM(Table13[[#This Row],[Highway]:[Pipe]])</f>
        <v>2</v>
      </c>
      <c r="AM69" s="39"/>
      <c r="AN69" s="43">
        <f t="shared" si="8"/>
        <v>1</v>
      </c>
      <c r="AO69" s="43" t="str">
        <f t="shared" si="9"/>
        <v/>
      </c>
      <c r="AP69" s="43" t="str">
        <f t="shared" si="10"/>
        <v/>
      </c>
      <c r="AQ69" s="43" t="str">
        <f t="shared" si="11"/>
        <v/>
      </c>
    </row>
    <row r="70" spans="1:43" x14ac:dyDescent="0.45">
      <c r="A70" s="18">
        <v>28.132636111111111</v>
      </c>
      <c r="B70" s="19">
        <v>-80.618044444444436</v>
      </c>
      <c r="C70" s="20" t="s">
        <v>77</v>
      </c>
      <c r="D70" s="20" t="s">
        <v>78</v>
      </c>
      <c r="E70" s="21" t="s">
        <v>79</v>
      </c>
      <c r="F70" s="20" t="s">
        <v>72</v>
      </c>
      <c r="G70" s="21" t="s">
        <v>36</v>
      </c>
      <c r="H70" s="22"/>
      <c r="I70" s="23">
        <v>700184</v>
      </c>
      <c r="J70" s="24">
        <v>1</v>
      </c>
      <c r="K70" s="25" t="s">
        <v>78</v>
      </c>
      <c r="L70" s="25" t="s">
        <v>1362</v>
      </c>
      <c r="M70" s="26" t="s">
        <v>2047</v>
      </c>
      <c r="N70" s="20" t="s">
        <v>1484</v>
      </c>
      <c r="O70" s="21" t="s">
        <v>1618</v>
      </c>
      <c r="P70" s="26" t="s">
        <v>2048</v>
      </c>
      <c r="Q70" s="21" t="s">
        <v>1741</v>
      </c>
      <c r="R70" s="27" t="s">
        <v>1968</v>
      </c>
      <c r="S70" s="20" t="s">
        <v>1745</v>
      </c>
      <c r="T70" s="26" t="s">
        <v>1971</v>
      </c>
      <c r="U70" s="27" t="s">
        <v>2271</v>
      </c>
      <c r="V70" s="21" t="s">
        <v>1773</v>
      </c>
      <c r="W70" s="21" t="s">
        <v>1774</v>
      </c>
      <c r="X70" s="24" t="s">
        <v>1961</v>
      </c>
      <c r="Y70" s="21" t="s">
        <v>1754</v>
      </c>
      <c r="Z70" s="21" t="s">
        <v>1790</v>
      </c>
      <c r="AA70" s="23">
        <v>115.2</v>
      </c>
      <c r="AB70" s="21" t="s">
        <v>1804</v>
      </c>
      <c r="AC70" s="21" t="s">
        <v>1795</v>
      </c>
      <c r="AD70" s="23">
        <v>64.900000000000006</v>
      </c>
      <c r="AE70" s="25" t="s">
        <v>1903</v>
      </c>
      <c r="AF70" s="27" t="s">
        <v>1962</v>
      </c>
      <c r="AG70" s="23">
        <v>1988</v>
      </c>
      <c r="AH70" s="21" t="s">
        <v>823</v>
      </c>
      <c r="AI70" s="21" t="s">
        <v>824</v>
      </c>
      <c r="AJ70" s="28">
        <v>28.132760000000001</v>
      </c>
      <c r="AK70" s="29">
        <v>-80.617419999999996</v>
      </c>
      <c r="AL70" s="43">
        <f>J70+SUM(Table13[[#This Row],[Highway]:[Pipe]])</f>
        <v>2</v>
      </c>
      <c r="AM70" s="39"/>
      <c r="AN70" s="43">
        <f t="shared" si="8"/>
        <v>1</v>
      </c>
      <c r="AO70" s="43" t="str">
        <f t="shared" si="9"/>
        <v/>
      </c>
      <c r="AP70" s="43" t="str">
        <f t="shared" si="10"/>
        <v/>
      </c>
      <c r="AQ70" s="43" t="str">
        <f t="shared" si="11"/>
        <v/>
      </c>
    </row>
    <row r="71" spans="1:43" x14ac:dyDescent="0.45">
      <c r="A71" s="18">
        <v>30.287588888888891</v>
      </c>
      <c r="B71" s="19">
        <v>-81.570252777777768</v>
      </c>
      <c r="C71" s="20" t="s">
        <v>223</v>
      </c>
      <c r="D71" s="20" t="s">
        <v>224</v>
      </c>
      <c r="E71" s="21" t="s">
        <v>225</v>
      </c>
      <c r="F71" s="20" t="s">
        <v>36</v>
      </c>
      <c r="G71" s="21" t="s">
        <v>36</v>
      </c>
      <c r="H71" s="22"/>
      <c r="I71" s="23">
        <v>720066</v>
      </c>
      <c r="J71" s="24">
        <v>1</v>
      </c>
      <c r="K71" s="25" t="s">
        <v>224</v>
      </c>
      <c r="L71" s="25" t="s">
        <v>1390</v>
      </c>
      <c r="M71" s="26" t="s">
        <v>2101</v>
      </c>
      <c r="N71" s="20" t="s">
        <v>1511</v>
      </c>
      <c r="O71" s="21" t="s">
        <v>1647</v>
      </c>
      <c r="P71" s="26" t="s">
        <v>2090</v>
      </c>
      <c r="Q71" s="21" t="s">
        <v>1741</v>
      </c>
      <c r="R71" s="27" t="s">
        <v>1968</v>
      </c>
      <c r="S71" s="20" t="s">
        <v>1748</v>
      </c>
      <c r="T71" s="26" t="s">
        <v>1973</v>
      </c>
      <c r="U71" s="27" t="s">
        <v>2310</v>
      </c>
      <c r="V71" s="21" t="s">
        <v>1773</v>
      </c>
      <c r="W71" s="21" t="s">
        <v>1774</v>
      </c>
      <c r="X71" s="24" t="s">
        <v>1774</v>
      </c>
      <c r="Y71" s="21" t="s">
        <v>1754</v>
      </c>
      <c r="Z71" s="21" t="s">
        <v>1819</v>
      </c>
      <c r="AA71" s="23">
        <v>28.9</v>
      </c>
      <c r="AB71" s="21" t="s">
        <v>1800</v>
      </c>
      <c r="AC71" s="21" t="s">
        <v>1795</v>
      </c>
      <c r="AD71" s="23">
        <v>6.5</v>
      </c>
      <c r="AE71" s="25" t="s">
        <v>1900</v>
      </c>
      <c r="AF71" s="27" t="s">
        <v>1962</v>
      </c>
      <c r="AG71" s="23">
        <v>1948</v>
      </c>
      <c r="AH71" s="21" t="s">
        <v>917</v>
      </c>
      <c r="AI71" s="21" t="s">
        <v>918</v>
      </c>
      <c r="AJ71" s="28">
        <v>30.287500000000001</v>
      </c>
      <c r="AK71" s="29">
        <v>-81.570269999999994</v>
      </c>
      <c r="AL71" s="43">
        <f>J71+SUM(Table13[[#This Row],[Highway]:[Pipe]])</f>
        <v>2</v>
      </c>
      <c r="AM71" s="39"/>
      <c r="AN71" s="43">
        <f t="shared" si="8"/>
        <v>1</v>
      </c>
      <c r="AO71" s="43" t="str">
        <f t="shared" si="9"/>
        <v/>
      </c>
      <c r="AP71" s="43" t="str">
        <f t="shared" si="10"/>
        <v/>
      </c>
      <c r="AQ71" s="43" t="str">
        <f t="shared" si="11"/>
        <v/>
      </c>
    </row>
    <row r="72" spans="1:43" x14ac:dyDescent="0.45">
      <c r="A72" s="18">
        <v>28.736388888888889</v>
      </c>
      <c r="B72" s="19">
        <v>-80.754722222222227</v>
      </c>
      <c r="C72" s="20" t="s">
        <v>38</v>
      </c>
      <c r="D72" s="20" t="s">
        <v>39</v>
      </c>
      <c r="E72" s="21" t="s">
        <v>40</v>
      </c>
      <c r="F72" s="20" t="s">
        <v>29</v>
      </c>
      <c r="G72" s="21" t="s">
        <v>36</v>
      </c>
      <c r="H72" s="22"/>
      <c r="I72" s="23">
        <v>703004</v>
      </c>
      <c r="J72" s="24">
        <v>1</v>
      </c>
      <c r="K72" s="25" t="s">
        <v>39</v>
      </c>
      <c r="L72" s="25" t="s">
        <v>1354</v>
      </c>
      <c r="M72" s="26" t="s">
        <v>2055</v>
      </c>
      <c r="N72" s="20" t="s">
        <v>1483</v>
      </c>
      <c r="O72" s="21" t="s">
        <v>1608</v>
      </c>
      <c r="P72" s="26" t="s">
        <v>2054</v>
      </c>
      <c r="Q72" s="21" t="s">
        <v>1741</v>
      </c>
      <c r="R72" s="27" t="s">
        <v>1968</v>
      </c>
      <c r="S72" s="20" t="s">
        <v>1745</v>
      </c>
      <c r="T72" s="26" t="s">
        <v>1971</v>
      </c>
      <c r="U72" s="27" t="s">
        <v>2282</v>
      </c>
      <c r="V72" s="21" t="s">
        <v>1775</v>
      </c>
      <c r="W72" s="21" t="s">
        <v>1774</v>
      </c>
      <c r="X72" s="24" t="s">
        <v>1774</v>
      </c>
      <c r="Y72" s="21" t="s">
        <v>1754</v>
      </c>
      <c r="Z72" s="21" t="s">
        <v>1786</v>
      </c>
      <c r="AA72" s="23">
        <v>96.1</v>
      </c>
      <c r="AB72" s="21" t="s">
        <v>1819</v>
      </c>
      <c r="AC72" s="21" t="s">
        <v>1795</v>
      </c>
      <c r="AD72" s="23">
        <v>20</v>
      </c>
      <c r="AE72" s="25" t="s">
        <v>1902</v>
      </c>
      <c r="AF72" s="27" t="s">
        <v>1967</v>
      </c>
      <c r="AG72" s="23">
        <v>1965</v>
      </c>
      <c r="AH72" s="21" t="s">
        <v>794</v>
      </c>
      <c r="AI72" s="21" t="s">
        <v>795</v>
      </c>
      <c r="AJ72" s="28">
        <v>28.736370000000001</v>
      </c>
      <c r="AK72" s="29">
        <v>-80.754660000000001</v>
      </c>
      <c r="AL72" s="43">
        <f>J72+SUM(Table13[[#This Row],[Highway]:[Pipe]])</f>
        <v>2</v>
      </c>
      <c r="AM72" s="39"/>
      <c r="AN72" s="43">
        <f t="shared" si="8"/>
        <v>1</v>
      </c>
      <c r="AO72" s="43" t="str">
        <f t="shared" si="9"/>
        <v/>
      </c>
      <c r="AP72" s="43" t="str">
        <f t="shared" si="10"/>
        <v/>
      </c>
      <c r="AQ72" s="43" t="str">
        <f t="shared" si="11"/>
        <v/>
      </c>
    </row>
    <row r="73" spans="1:43" x14ac:dyDescent="0.45">
      <c r="A73" s="18">
        <v>30.628891666666668</v>
      </c>
      <c r="B73" s="19">
        <v>-81.484438888888889</v>
      </c>
      <c r="C73" s="20" t="s">
        <v>548</v>
      </c>
      <c r="D73" s="20" t="s">
        <v>549</v>
      </c>
      <c r="E73" s="21" t="s">
        <v>550</v>
      </c>
      <c r="F73" s="20" t="s">
        <v>29</v>
      </c>
      <c r="G73" s="21" t="s">
        <v>36</v>
      </c>
      <c r="H73" s="22"/>
      <c r="I73" s="23"/>
      <c r="J73" s="24">
        <v>1</v>
      </c>
      <c r="K73" s="25" t="s">
        <v>549</v>
      </c>
      <c r="L73" s="25" t="s">
        <v>1442</v>
      </c>
      <c r="M73" s="26" t="s">
        <v>36</v>
      </c>
      <c r="N73" s="20" t="s">
        <v>1572</v>
      </c>
      <c r="O73" s="21" t="s">
        <v>1705</v>
      </c>
      <c r="P73" s="26" t="s">
        <v>36</v>
      </c>
      <c r="Q73" s="21" t="s">
        <v>1741</v>
      </c>
      <c r="R73" s="27" t="s">
        <v>36</v>
      </c>
      <c r="S73" s="20" t="s">
        <v>1759</v>
      </c>
      <c r="T73" s="26" t="s">
        <v>36</v>
      </c>
      <c r="U73" s="27" t="s">
        <v>36</v>
      </c>
      <c r="V73" s="21" t="s">
        <v>1778</v>
      </c>
      <c r="W73" s="21" t="s">
        <v>1776</v>
      </c>
      <c r="X73" s="24" t="s">
        <v>36</v>
      </c>
      <c r="Y73" s="21" t="s">
        <v>1754</v>
      </c>
      <c r="Z73" s="21" t="s">
        <v>1786</v>
      </c>
      <c r="AA73" s="23" t="s">
        <v>36</v>
      </c>
      <c r="AB73" s="21" t="s">
        <v>719</v>
      </c>
      <c r="AC73" s="21" t="s">
        <v>1795</v>
      </c>
      <c r="AD73" s="23" t="s">
        <v>36</v>
      </c>
      <c r="AE73" s="25" t="s">
        <v>1913</v>
      </c>
      <c r="AF73" s="27" t="s">
        <v>36</v>
      </c>
      <c r="AG73" s="23" t="s">
        <v>36</v>
      </c>
      <c r="AH73" s="21" t="s">
        <v>1172</v>
      </c>
      <c r="AI73" s="21" t="s">
        <v>1173</v>
      </c>
      <c r="AJ73" s="28" t="s">
        <v>36</v>
      </c>
      <c r="AK73" s="29" t="s">
        <v>36</v>
      </c>
      <c r="AL73" s="43">
        <f>J73+SUM(Table13[[#This Row],[Highway]:[Pipe]])</f>
        <v>4</v>
      </c>
      <c r="AM73" s="39"/>
      <c r="AN73" s="43" t="str">
        <f t="shared" si="8"/>
        <v/>
      </c>
      <c r="AO73" s="43">
        <f t="shared" si="9"/>
        <v>3</v>
      </c>
      <c r="AP73" s="43" t="str">
        <f t="shared" si="10"/>
        <v/>
      </c>
      <c r="AQ73" s="43" t="str">
        <f t="shared" si="11"/>
        <v/>
      </c>
    </row>
    <row r="74" spans="1:43" x14ac:dyDescent="0.45">
      <c r="A74" s="18">
        <v>29.2165</v>
      </c>
      <c r="B74" s="19">
        <v>-81.015269444444442</v>
      </c>
      <c r="C74" s="20" t="s">
        <v>684</v>
      </c>
      <c r="D74" s="20" t="s">
        <v>685</v>
      </c>
      <c r="E74" s="21" t="s">
        <v>686</v>
      </c>
      <c r="F74" s="20" t="s">
        <v>29</v>
      </c>
      <c r="G74" s="21" t="s">
        <v>44</v>
      </c>
      <c r="H74" s="22"/>
      <c r="I74" s="23">
        <v>790188</v>
      </c>
      <c r="J74" s="24">
        <v>1</v>
      </c>
      <c r="K74" s="25" t="s">
        <v>685</v>
      </c>
      <c r="L74" s="25" t="s">
        <v>1466</v>
      </c>
      <c r="M74" s="26" t="s">
        <v>2219</v>
      </c>
      <c r="N74" s="20" t="s">
        <v>1594</v>
      </c>
      <c r="O74" s="21" t="s">
        <v>1726</v>
      </c>
      <c r="P74" s="26" t="s">
        <v>2221</v>
      </c>
      <c r="Q74" s="21" t="s">
        <v>1741</v>
      </c>
      <c r="R74" s="27" t="s">
        <v>1968</v>
      </c>
      <c r="S74" s="20" t="s">
        <v>1769</v>
      </c>
      <c r="T74" s="26" t="s">
        <v>1979</v>
      </c>
      <c r="U74" s="27" t="s">
        <v>2430</v>
      </c>
      <c r="V74" s="21" t="s">
        <v>1773</v>
      </c>
      <c r="W74" s="21" t="s">
        <v>1774</v>
      </c>
      <c r="X74" s="24" t="s">
        <v>1961</v>
      </c>
      <c r="Y74" s="21" t="s">
        <v>1754</v>
      </c>
      <c r="Z74" s="21" t="s">
        <v>1791</v>
      </c>
      <c r="AA74" s="23">
        <v>125</v>
      </c>
      <c r="AB74" s="21" t="s">
        <v>1804</v>
      </c>
      <c r="AC74" s="21" t="s">
        <v>1795</v>
      </c>
      <c r="AD74" s="23">
        <v>65.2</v>
      </c>
      <c r="AE74" s="25" t="s">
        <v>1903</v>
      </c>
      <c r="AF74" s="27" t="s">
        <v>1962</v>
      </c>
      <c r="AG74" s="23">
        <v>2001</v>
      </c>
      <c r="AH74" s="21" t="s">
        <v>1273</v>
      </c>
      <c r="AI74" s="21" t="s">
        <v>1274</v>
      </c>
      <c r="AJ74" s="28">
        <v>29.21574</v>
      </c>
      <c r="AK74" s="29">
        <v>-81.015789999999996</v>
      </c>
      <c r="AL74" s="43">
        <f>J74+SUM(Table13[[#This Row],[Highway]:[Pipe]])</f>
        <v>2</v>
      </c>
      <c r="AM74" s="39"/>
      <c r="AN74" s="43">
        <f t="shared" si="8"/>
        <v>1</v>
      </c>
      <c r="AO74" s="43" t="str">
        <f t="shared" si="9"/>
        <v/>
      </c>
      <c r="AP74" s="43" t="str">
        <f t="shared" si="10"/>
        <v/>
      </c>
      <c r="AQ74" s="43" t="str">
        <f t="shared" si="11"/>
        <v/>
      </c>
    </row>
    <row r="75" spans="1:43" x14ac:dyDescent="0.45">
      <c r="A75" s="18">
        <v>29.216625000000001</v>
      </c>
      <c r="B75" s="19">
        <v>-81.015361111111105</v>
      </c>
      <c r="C75" s="20" t="s">
        <v>687</v>
      </c>
      <c r="D75" s="20" t="s">
        <v>685</v>
      </c>
      <c r="E75" s="21" t="s">
        <v>686</v>
      </c>
      <c r="F75" s="20" t="s">
        <v>29</v>
      </c>
      <c r="G75" s="21" t="s">
        <v>46</v>
      </c>
      <c r="H75" s="22"/>
      <c r="I75" s="23">
        <v>790187</v>
      </c>
      <c r="J75" s="24">
        <v>1</v>
      </c>
      <c r="K75" s="25" t="s">
        <v>685</v>
      </c>
      <c r="L75" s="25" t="s">
        <v>1466</v>
      </c>
      <c r="M75" s="26" t="s">
        <v>1987</v>
      </c>
      <c r="N75" s="20" t="s">
        <v>1594</v>
      </c>
      <c r="O75" s="21" t="s">
        <v>1726</v>
      </c>
      <c r="P75" s="26" t="s">
        <v>2221</v>
      </c>
      <c r="Q75" s="21" t="s">
        <v>1741</v>
      </c>
      <c r="R75" s="27" t="s">
        <v>1968</v>
      </c>
      <c r="S75" s="20" t="s">
        <v>1769</v>
      </c>
      <c r="T75" s="26" t="s">
        <v>1979</v>
      </c>
      <c r="U75" s="27" t="s">
        <v>2429</v>
      </c>
      <c r="V75" s="21" t="s">
        <v>1773</v>
      </c>
      <c r="W75" s="21" t="s">
        <v>1774</v>
      </c>
      <c r="X75" s="24" t="s">
        <v>1961</v>
      </c>
      <c r="Y75" s="21" t="s">
        <v>1754</v>
      </c>
      <c r="Z75" s="21" t="s">
        <v>1791</v>
      </c>
      <c r="AA75" s="23">
        <v>125</v>
      </c>
      <c r="AB75" s="21" t="s">
        <v>1804</v>
      </c>
      <c r="AC75" s="21" t="s">
        <v>1795</v>
      </c>
      <c r="AD75" s="23">
        <v>65.2</v>
      </c>
      <c r="AE75" s="25" t="s">
        <v>1903</v>
      </c>
      <c r="AF75" s="27" t="s">
        <v>1962</v>
      </c>
      <c r="AG75" s="23">
        <v>2001</v>
      </c>
      <c r="AH75" s="21" t="s">
        <v>1275</v>
      </c>
      <c r="AI75" s="21" t="s">
        <v>1276</v>
      </c>
      <c r="AJ75" s="28">
        <v>29.215800000000002</v>
      </c>
      <c r="AK75" s="29">
        <v>-81.015969999999996</v>
      </c>
      <c r="AL75" s="43">
        <f>J75+SUM(Table13[[#This Row],[Highway]:[Pipe]])</f>
        <v>2</v>
      </c>
      <c r="AM75" s="39"/>
      <c r="AN75" s="43">
        <f t="shared" si="8"/>
        <v>1</v>
      </c>
      <c r="AO75" s="43" t="str">
        <f t="shared" si="9"/>
        <v/>
      </c>
      <c r="AP75" s="43" t="str">
        <f t="shared" si="10"/>
        <v/>
      </c>
      <c r="AQ75" s="43" t="str">
        <f t="shared" si="11"/>
        <v/>
      </c>
    </row>
    <row r="76" spans="1:43" x14ac:dyDescent="0.45">
      <c r="A76" s="18">
        <v>30.216305555555554</v>
      </c>
      <c r="B76" s="19">
        <v>-81.617361111111109</v>
      </c>
      <c r="C76" s="20" t="s">
        <v>282</v>
      </c>
      <c r="D76" s="20" t="s">
        <v>283</v>
      </c>
      <c r="E76" s="21" t="s">
        <v>284</v>
      </c>
      <c r="F76" s="20" t="s">
        <v>36</v>
      </c>
      <c r="G76" s="21" t="s">
        <v>30</v>
      </c>
      <c r="H76" s="22"/>
      <c r="I76" s="23">
        <v>720271</v>
      </c>
      <c r="J76" s="24">
        <v>1</v>
      </c>
      <c r="K76" s="25" t="s">
        <v>283</v>
      </c>
      <c r="L76" s="25" t="s">
        <v>283</v>
      </c>
      <c r="M76" s="26" t="s">
        <v>2125</v>
      </c>
      <c r="N76" s="20" t="s">
        <v>1524</v>
      </c>
      <c r="O76" s="21" t="s">
        <v>1643</v>
      </c>
      <c r="P76" s="26" t="s">
        <v>2082</v>
      </c>
      <c r="Q76" s="21" t="s">
        <v>1741</v>
      </c>
      <c r="R76" s="27" t="s">
        <v>1968</v>
      </c>
      <c r="S76" s="20" t="s">
        <v>1748</v>
      </c>
      <c r="T76" s="26" t="s">
        <v>1973</v>
      </c>
      <c r="U76" s="27" t="s">
        <v>2297</v>
      </c>
      <c r="V76" s="21" t="s">
        <v>1773</v>
      </c>
      <c r="W76" s="21" t="s">
        <v>1774</v>
      </c>
      <c r="X76" s="24" t="s">
        <v>1961</v>
      </c>
      <c r="Y76" s="21" t="s">
        <v>1754</v>
      </c>
      <c r="Z76" s="21" t="s">
        <v>1820</v>
      </c>
      <c r="AA76" s="23">
        <v>34.1</v>
      </c>
      <c r="AB76" s="21" t="s">
        <v>1839</v>
      </c>
      <c r="AC76" s="21" t="s">
        <v>1821</v>
      </c>
      <c r="AD76" s="23">
        <v>11.8</v>
      </c>
      <c r="AE76" s="25" t="s">
        <v>1900</v>
      </c>
      <c r="AF76" s="27" t="s">
        <v>1962</v>
      </c>
      <c r="AG76" s="23">
        <v>1967</v>
      </c>
      <c r="AH76" s="21" t="s">
        <v>966</v>
      </c>
      <c r="AI76" s="21" t="s">
        <v>967</v>
      </c>
      <c r="AJ76" s="28">
        <v>30.2163</v>
      </c>
      <c r="AK76" s="29">
        <v>-81.617360000000005</v>
      </c>
      <c r="AL76" s="43">
        <f>J76+SUM(Table13[[#This Row],[Highway]:[Pipe]])</f>
        <v>2</v>
      </c>
      <c r="AM76" s="39"/>
      <c r="AN76" s="43">
        <f t="shared" si="8"/>
        <v>1</v>
      </c>
      <c r="AO76" s="43" t="str">
        <f t="shared" si="9"/>
        <v/>
      </c>
      <c r="AP76" s="43" t="str">
        <f t="shared" si="10"/>
        <v/>
      </c>
      <c r="AQ76" s="43" t="str">
        <f t="shared" si="11"/>
        <v/>
      </c>
    </row>
    <row r="77" spans="1:43" x14ac:dyDescent="0.45">
      <c r="A77" s="18">
        <v>30.273233333333334</v>
      </c>
      <c r="B77" s="19">
        <v>-81.733227777777785</v>
      </c>
      <c r="C77" s="20" t="s">
        <v>252</v>
      </c>
      <c r="D77" s="20" t="s">
        <v>253</v>
      </c>
      <c r="E77" s="21" t="s">
        <v>254</v>
      </c>
      <c r="F77" s="20" t="s">
        <v>36</v>
      </c>
      <c r="G77" s="21" t="s">
        <v>30</v>
      </c>
      <c r="H77" s="22"/>
      <c r="I77" s="23">
        <v>720326</v>
      </c>
      <c r="J77" s="24">
        <v>1</v>
      </c>
      <c r="K77" s="25" t="s">
        <v>253</v>
      </c>
      <c r="L77" s="25" t="s">
        <v>1393</v>
      </c>
      <c r="M77" s="26" t="s">
        <v>2064</v>
      </c>
      <c r="N77" s="20" t="s">
        <v>1517</v>
      </c>
      <c r="O77" s="21" t="s">
        <v>1614</v>
      </c>
      <c r="P77" s="26" t="s">
        <v>2113</v>
      </c>
      <c r="Q77" s="21" t="s">
        <v>1741</v>
      </c>
      <c r="R77" s="27" t="s">
        <v>1968</v>
      </c>
      <c r="S77" s="20" t="s">
        <v>1748</v>
      </c>
      <c r="T77" s="26" t="s">
        <v>1973</v>
      </c>
      <c r="U77" s="27" t="s">
        <v>2321</v>
      </c>
      <c r="V77" s="21" t="s">
        <v>1773</v>
      </c>
      <c r="W77" s="21" t="s">
        <v>1774</v>
      </c>
      <c r="X77" s="24" t="s">
        <v>1961</v>
      </c>
      <c r="Y77" s="21" t="s">
        <v>1754</v>
      </c>
      <c r="Z77" s="21" t="s">
        <v>1814</v>
      </c>
      <c r="AA77" s="23">
        <v>31.5</v>
      </c>
      <c r="AB77" s="21" t="s">
        <v>1841</v>
      </c>
      <c r="AC77" s="21" t="s">
        <v>1831</v>
      </c>
      <c r="AD77" s="23">
        <v>15.4</v>
      </c>
      <c r="AE77" s="25" t="s">
        <v>1900</v>
      </c>
      <c r="AF77" s="27" t="s">
        <v>1962</v>
      </c>
      <c r="AG77" s="23">
        <v>1967</v>
      </c>
      <c r="AH77" s="21" t="s">
        <v>940</v>
      </c>
      <c r="AI77" s="21" t="s">
        <v>941</v>
      </c>
      <c r="AJ77" s="28">
        <v>30.273119999999999</v>
      </c>
      <c r="AK77" s="29">
        <v>-81.733310000000003</v>
      </c>
      <c r="AL77" s="43">
        <f>J77+SUM(Table13[[#This Row],[Highway]:[Pipe]])</f>
        <v>2</v>
      </c>
      <c r="AM77" s="39"/>
      <c r="AN77" s="43">
        <f t="shared" si="8"/>
        <v>1</v>
      </c>
      <c r="AO77" s="43" t="str">
        <f t="shared" si="9"/>
        <v/>
      </c>
      <c r="AP77" s="43" t="str">
        <f t="shared" si="10"/>
        <v/>
      </c>
      <c r="AQ77" s="43" t="str">
        <f t="shared" si="11"/>
        <v/>
      </c>
    </row>
    <row r="78" spans="1:43" x14ac:dyDescent="0.45">
      <c r="A78" s="18">
        <v>30.273330555555553</v>
      </c>
      <c r="B78" s="19">
        <v>-81.733363888888888</v>
      </c>
      <c r="C78" s="20" t="s">
        <v>255</v>
      </c>
      <c r="D78" s="20" t="s">
        <v>253</v>
      </c>
      <c r="E78" s="21" t="s">
        <v>254</v>
      </c>
      <c r="F78" s="20" t="s">
        <v>36</v>
      </c>
      <c r="G78" s="21" t="s">
        <v>32</v>
      </c>
      <c r="H78" s="22"/>
      <c r="I78" s="23">
        <v>720670</v>
      </c>
      <c r="J78" s="24">
        <v>1</v>
      </c>
      <c r="K78" s="25" t="s">
        <v>253</v>
      </c>
      <c r="L78" s="25" t="s">
        <v>1393</v>
      </c>
      <c r="M78" s="26" t="s">
        <v>2152</v>
      </c>
      <c r="N78" s="20" t="s">
        <v>1517</v>
      </c>
      <c r="O78" s="21" t="s">
        <v>1614</v>
      </c>
      <c r="P78" s="26" t="s">
        <v>2113</v>
      </c>
      <c r="Q78" s="21" t="s">
        <v>1741</v>
      </c>
      <c r="R78" s="27" t="s">
        <v>1968</v>
      </c>
      <c r="S78" s="20" t="s">
        <v>1748</v>
      </c>
      <c r="T78" s="26" t="s">
        <v>1973</v>
      </c>
      <c r="U78" s="27" t="s">
        <v>2344</v>
      </c>
      <c r="V78" s="21" t="s">
        <v>1773</v>
      </c>
      <c r="W78" s="21" t="s">
        <v>1774</v>
      </c>
      <c r="X78" s="24" t="s">
        <v>1961</v>
      </c>
      <c r="Y78" s="21" t="s">
        <v>1754</v>
      </c>
      <c r="Z78" s="21" t="s">
        <v>1814</v>
      </c>
      <c r="AA78" s="23">
        <v>31.5</v>
      </c>
      <c r="AB78" s="21" t="s">
        <v>1841</v>
      </c>
      <c r="AC78" s="21" t="s">
        <v>1831</v>
      </c>
      <c r="AD78" s="23">
        <v>15.4</v>
      </c>
      <c r="AE78" s="25" t="s">
        <v>1900</v>
      </c>
      <c r="AF78" s="27" t="s">
        <v>1962</v>
      </c>
      <c r="AG78" s="23">
        <v>2002</v>
      </c>
      <c r="AH78" s="21" t="s">
        <v>942</v>
      </c>
      <c r="AI78" s="21" t="s">
        <v>943</v>
      </c>
      <c r="AJ78" s="28">
        <v>30.273050000000001</v>
      </c>
      <c r="AK78" s="29">
        <v>-81.733609999999999</v>
      </c>
      <c r="AL78" s="43">
        <f>J78+SUM(Table13[[#This Row],[Highway]:[Pipe]])</f>
        <v>2</v>
      </c>
      <c r="AM78" s="39"/>
      <c r="AN78" s="43">
        <f t="shared" si="8"/>
        <v>1</v>
      </c>
      <c r="AO78" s="43" t="str">
        <f t="shared" si="9"/>
        <v/>
      </c>
      <c r="AP78" s="43" t="str">
        <f t="shared" si="10"/>
        <v/>
      </c>
      <c r="AQ78" s="43" t="str">
        <f t="shared" si="11"/>
        <v/>
      </c>
    </row>
    <row r="79" spans="1:43" x14ac:dyDescent="0.45">
      <c r="A79" s="18">
        <v>29.230277777777776</v>
      </c>
      <c r="B79" s="19">
        <v>-81.022350000000003</v>
      </c>
      <c r="C79" s="20" t="s">
        <v>688</v>
      </c>
      <c r="D79" s="20" t="s">
        <v>689</v>
      </c>
      <c r="E79" s="21" t="s">
        <v>690</v>
      </c>
      <c r="F79" s="20" t="s">
        <v>29</v>
      </c>
      <c r="G79" s="21" t="s">
        <v>44</v>
      </c>
      <c r="H79" s="22"/>
      <c r="I79" s="23">
        <v>790175</v>
      </c>
      <c r="J79" s="24">
        <v>1</v>
      </c>
      <c r="K79" s="25" t="s">
        <v>689</v>
      </c>
      <c r="L79" s="25" t="s">
        <v>1467</v>
      </c>
      <c r="M79" s="26" t="s">
        <v>2233</v>
      </c>
      <c r="N79" s="20" t="s">
        <v>1594</v>
      </c>
      <c r="O79" s="21" t="s">
        <v>1727</v>
      </c>
      <c r="P79" s="26" t="s">
        <v>2223</v>
      </c>
      <c r="Q79" s="21" t="s">
        <v>1741</v>
      </c>
      <c r="R79" s="27" t="s">
        <v>1968</v>
      </c>
      <c r="S79" s="20" t="s">
        <v>1769</v>
      </c>
      <c r="T79" s="26" t="s">
        <v>1979</v>
      </c>
      <c r="U79" s="27" t="s">
        <v>2425</v>
      </c>
      <c r="V79" s="21" t="s">
        <v>1773</v>
      </c>
      <c r="W79" s="21" t="s">
        <v>1774</v>
      </c>
      <c r="X79" s="24" t="s">
        <v>1961</v>
      </c>
      <c r="Y79" s="21" t="s">
        <v>1754</v>
      </c>
      <c r="Z79" s="21" t="s">
        <v>1791</v>
      </c>
      <c r="AA79" s="23">
        <v>124.7</v>
      </c>
      <c r="AB79" s="21" t="s">
        <v>1804</v>
      </c>
      <c r="AC79" s="21" t="s">
        <v>1795</v>
      </c>
      <c r="AD79" s="23">
        <v>64.900000000000006</v>
      </c>
      <c r="AE79" s="25" t="s">
        <v>1903</v>
      </c>
      <c r="AF79" s="27" t="s">
        <v>1962</v>
      </c>
      <c r="AG79" s="23">
        <v>1997</v>
      </c>
      <c r="AH79" s="21" t="s">
        <v>1277</v>
      </c>
      <c r="AI79" s="21" t="s">
        <v>1278</v>
      </c>
      <c r="AJ79" s="28">
        <v>29.230319999999999</v>
      </c>
      <c r="AK79" s="29">
        <v>-81.021810000000002</v>
      </c>
      <c r="AL79" s="43">
        <f>J79+SUM(Table13[[#This Row],[Highway]:[Pipe]])</f>
        <v>2</v>
      </c>
      <c r="AM79" s="39"/>
      <c r="AN79" s="43">
        <f t="shared" si="8"/>
        <v>1</v>
      </c>
      <c r="AO79" s="43" t="str">
        <f t="shared" si="9"/>
        <v/>
      </c>
      <c r="AP79" s="43" t="str">
        <f t="shared" si="10"/>
        <v/>
      </c>
      <c r="AQ79" s="43" t="str">
        <f t="shared" si="11"/>
        <v/>
      </c>
    </row>
    <row r="80" spans="1:43" x14ac:dyDescent="0.45">
      <c r="A80" s="18">
        <v>29.231155555555553</v>
      </c>
      <c r="B80" s="19">
        <v>-81.022816666666671</v>
      </c>
      <c r="C80" s="20" t="s">
        <v>691</v>
      </c>
      <c r="D80" s="20" t="s">
        <v>689</v>
      </c>
      <c r="E80" s="21" t="s">
        <v>690</v>
      </c>
      <c r="F80" s="20" t="s">
        <v>29</v>
      </c>
      <c r="G80" s="21" t="s">
        <v>46</v>
      </c>
      <c r="H80" s="22"/>
      <c r="I80" s="23">
        <v>790174</v>
      </c>
      <c r="J80" s="24">
        <v>1</v>
      </c>
      <c r="K80" s="25" t="s">
        <v>689</v>
      </c>
      <c r="L80" s="25" t="s">
        <v>1467</v>
      </c>
      <c r="M80" s="26" t="s">
        <v>2232</v>
      </c>
      <c r="N80" s="20" t="s">
        <v>1594</v>
      </c>
      <c r="O80" s="21" t="s">
        <v>1727</v>
      </c>
      <c r="P80" s="26" t="s">
        <v>2223</v>
      </c>
      <c r="Q80" s="21" t="s">
        <v>1741</v>
      </c>
      <c r="R80" s="27" t="s">
        <v>1968</v>
      </c>
      <c r="S80" s="20" t="s">
        <v>1769</v>
      </c>
      <c r="T80" s="26" t="s">
        <v>1979</v>
      </c>
      <c r="U80" s="27" t="s">
        <v>2424</v>
      </c>
      <c r="V80" s="21" t="s">
        <v>1773</v>
      </c>
      <c r="W80" s="21" t="s">
        <v>1774</v>
      </c>
      <c r="X80" s="24" t="s">
        <v>1961</v>
      </c>
      <c r="Y80" s="21" t="s">
        <v>1754</v>
      </c>
      <c r="Z80" s="21" t="s">
        <v>1791</v>
      </c>
      <c r="AA80" s="23">
        <v>124</v>
      </c>
      <c r="AB80" s="21" t="s">
        <v>1804</v>
      </c>
      <c r="AC80" s="21" t="s">
        <v>1795</v>
      </c>
      <c r="AD80" s="23">
        <v>64.900000000000006</v>
      </c>
      <c r="AE80" s="25" t="s">
        <v>1903</v>
      </c>
      <c r="AF80" s="27" t="s">
        <v>1962</v>
      </c>
      <c r="AG80" s="23">
        <v>1997</v>
      </c>
      <c r="AH80" s="21" t="s">
        <v>1279</v>
      </c>
      <c r="AI80" s="21" t="s">
        <v>1280</v>
      </c>
      <c r="AJ80" s="28">
        <v>29.231190000000002</v>
      </c>
      <c r="AK80" s="29">
        <v>-81.022419999999997</v>
      </c>
      <c r="AL80" s="43">
        <f>J80+SUM(Table13[[#This Row],[Highway]:[Pipe]])</f>
        <v>2</v>
      </c>
      <c r="AM80" s="39"/>
      <c r="AN80" s="43">
        <f t="shared" si="8"/>
        <v>1</v>
      </c>
      <c r="AO80" s="43" t="str">
        <f t="shared" si="9"/>
        <v/>
      </c>
      <c r="AP80" s="43" t="str">
        <f t="shared" si="10"/>
        <v/>
      </c>
      <c r="AQ80" s="43" t="str">
        <f t="shared" si="11"/>
        <v/>
      </c>
    </row>
    <row r="81" spans="1:43" x14ac:dyDescent="0.45">
      <c r="A81" s="18">
        <v>30.627872222222223</v>
      </c>
      <c r="B81" s="19">
        <v>-81.483755555555561</v>
      </c>
      <c r="C81" s="20" t="s">
        <v>544</v>
      </c>
      <c r="D81" s="20" t="s">
        <v>545</v>
      </c>
      <c r="E81" s="21" t="s">
        <v>546</v>
      </c>
      <c r="F81" s="20" t="s">
        <v>29</v>
      </c>
      <c r="G81" s="21" t="s">
        <v>44</v>
      </c>
      <c r="H81" s="22"/>
      <c r="I81" s="23">
        <v>740088</v>
      </c>
      <c r="J81" s="24">
        <v>1</v>
      </c>
      <c r="K81" s="25" t="s">
        <v>545</v>
      </c>
      <c r="L81" s="25" t="s">
        <v>1441</v>
      </c>
      <c r="M81" s="26" t="s">
        <v>2189</v>
      </c>
      <c r="N81" s="20" t="s">
        <v>1572</v>
      </c>
      <c r="O81" s="21" t="s">
        <v>1705</v>
      </c>
      <c r="P81" s="26" t="s">
        <v>2187</v>
      </c>
      <c r="Q81" s="21" t="s">
        <v>1741</v>
      </c>
      <c r="R81" s="27" t="s">
        <v>1968</v>
      </c>
      <c r="S81" s="20" t="s">
        <v>1759</v>
      </c>
      <c r="T81" s="26" t="s">
        <v>1975</v>
      </c>
      <c r="U81" s="27" t="s">
        <v>2382</v>
      </c>
      <c r="V81" s="21" t="s">
        <v>1773</v>
      </c>
      <c r="W81" s="21" t="s">
        <v>1774</v>
      </c>
      <c r="X81" s="24" t="s">
        <v>1774</v>
      </c>
      <c r="Y81" s="21" t="s">
        <v>1754</v>
      </c>
      <c r="Z81" s="21" t="s">
        <v>1865</v>
      </c>
      <c r="AA81" s="23">
        <v>82.7</v>
      </c>
      <c r="AB81" s="21" t="s">
        <v>1891</v>
      </c>
      <c r="AC81" s="21" t="s">
        <v>1801</v>
      </c>
      <c r="AD81" s="23">
        <v>64.599999999999994</v>
      </c>
      <c r="AE81" s="25" t="s">
        <v>1900</v>
      </c>
      <c r="AF81" s="27" t="s">
        <v>1962</v>
      </c>
      <c r="AG81" s="23">
        <v>1978</v>
      </c>
      <c r="AH81" s="21" t="s">
        <v>1168</v>
      </c>
      <c r="AI81" s="21" t="s">
        <v>1169</v>
      </c>
      <c r="AJ81" s="28">
        <v>30.627880000000001</v>
      </c>
      <c r="AK81" s="29">
        <v>-81.483819999999994</v>
      </c>
      <c r="AL81" s="43">
        <f>J81+SUM(Table13[[#This Row],[Highway]:[Pipe]])</f>
        <v>2</v>
      </c>
      <c r="AM81" s="39"/>
      <c r="AN81" s="43">
        <f t="shared" si="8"/>
        <v>1</v>
      </c>
      <c r="AO81" s="43" t="str">
        <f t="shared" si="9"/>
        <v/>
      </c>
      <c r="AP81" s="43" t="str">
        <f t="shared" si="10"/>
        <v/>
      </c>
      <c r="AQ81" s="43" t="str">
        <f t="shared" si="11"/>
        <v/>
      </c>
    </row>
    <row r="82" spans="1:43" x14ac:dyDescent="0.45">
      <c r="A82" s="18">
        <v>30.628022222222224</v>
      </c>
      <c r="B82" s="19">
        <v>-81.483880555555558</v>
      </c>
      <c r="C82" s="20" t="s">
        <v>547</v>
      </c>
      <c r="D82" s="20" t="s">
        <v>545</v>
      </c>
      <c r="E82" s="21" t="s">
        <v>546</v>
      </c>
      <c r="F82" s="20" t="s">
        <v>29</v>
      </c>
      <c r="G82" s="21" t="s">
        <v>46</v>
      </c>
      <c r="H82" s="22"/>
      <c r="I82" s="23">
        <v>740087</v>
      </c>
      <c r="J82" s="24">
        <v>1</v>
      </c>
      <c r="K82" s="25" t="s">
        <v>545</v>
      </c>
      <c r="L82" s="25" t="s">
        <v>1441</v>
      </c>
      <c r="M82" s="26" t="s">
        <v>2188</v>
      </c>
      <c r="N82" s="20" t="s">
        <v>1572</v>
      </c>
      <c r="O82" s="21" t="s">
        <v>1705</v>
      </c>
      <c r="P82" s="26" t="s">
        <v>2187</v>
      </c>
      <c r="Q82" s="21" t="s">
        <v>1741</v>
      </c>
      <c r="R82" s="27" t="s">
        <v>1968</v>
      </c>
      <c r="S82" s="20" t="s">
        <v>1759</v>
      </c>
      <c r="T82" s="26" t="s">
        <v>1975</v>
      </c>
      <c r="U82" s="27" t="s">
        <v>2381</v>
      </c>
      <c r="V82" s="21" t="s">
        <v>1773</v>
      </c>
      <c r="W82" s="21" t="s">
        <v>1774</v>
      </c>
      <c r="X82" s="24" t="s">
        <v>1774</v>
      </c>
      <c r="Y82" s="21" t="s">
        <v>1754</v>
      </c>
      <c r="Z82" s="21" t="s">
        <v>1865</v>
      </c>
      <c r="AA82" s="23">
        <v>82.7</v>
      </c>
      <c r="AB82" s="21" t="s">
        <v>1891</v>
      </c>
      <c r="AC82" s="21" t="s">
        <v>1801</v>
      </c>
      <c r="AD82" s="23">
        <v>64.599999999999994</v>
      </c>
      <c r="AE82" s="25" t="s">
        <v>1900</v>
      </c>
      <c r="AF82" s="27" t="s">
        <v>1962</v>
      </c>
      <c r="AG82" s="23">
        <v>1978</v>
      </c>
      <c r="AH82" s="21" t="s">
        <v>1170</v>
      </c>
      <c r="AI82" s="21" t="s">
        <v>1171</v>
      </c>
      <c r="AJ82" s="28">
        <v>30.628060000000001</v>
      </c>
      <c r="AK82" s="29">
        <v>-81.483919999999998</v>
      </c>
      <c r="AL82" s="43">
        <f>J82+SUM(Table13[[#This Row],[Highway]:[Pipe]])</f>
        <v>2</v>
      </c>
      <c r="AM82" s="39"/>
      <c r="AN82" s="43">
        <f t="shared" si="8"/>
        <v>1</v>
      </c>
      <c r="AO82" s="43" t="str">
        <f t="shared" si="9"/>
        <v/>
      </c>
      <c r="AP82" s="43" t="str">
        <f t="shared" si="10"/>
        <v/>
      </c>
      <c r="AQ82" s="43" t="str">
        <f t="shared" si="11"/>
        <v/>
      </c>
    </row>
    <row r="83" spans="1:43" x14ac:dyDescent="0.45">
      <c r="A83" s="18">
        <v>29.891166666666667</v>
      </c>
      <c r="B83" s="19">
        <v>-81.322558333333333</v>
      </c>
      <c r="C83" s="20" t="s">
        <v>650</v>
      </c>
      <c r="D83" s="20" t="s">
        <v>651</v>
      </c>
      <c r="E83" s="21" t="s">
        <v>652</v>
      </c>
      <c r="F83" s="20" t="s">
        <v>36</v>
      </c>
      <c r="G83" s="21" t="s">
        <v>36</v>
      </c>
      <c r="H83" s="22"/>
      <c r="I83" s="23">
        <v>780003</v>
      </c>
      <c r="J83" s="24">
        <v>1</v>
      </c>
      <c r="K83" s="25" t="s">
        <v>651</v>
      </c>
      <c r="L83" s="25" t="s">
        <v>1460</v>
      </c>
      <c r="M83" s="26" t="s">
        <v>2197</v>
      </c>
      <c r="N83" s="20" t="s">
        <v>1590</v>
      </c>
      <c r="O83" s="21" t="s">
        <v>1645</v>
      </c>
      <c r="P83" s="26" t="s">
        <v>2196</v>
      </c>
      <c r="Q83" s="21" t="s">
        <v>1741</v>
      </c>
      <c r="R83" s="27" t="s">
        <v>1968</v>
      </c>
      <c r="S83" s="20" t="s">
        <v>1765</v>
      </c>
      <c r="T83" s="26" t="s">
        <v>1978</v>
      </c>
      <c r="U83" s="27" t="s">
        <v>2389</v>
      </c>
      <c r="V83" s="21" t="s">
        <v>1773</v>
      </c>
      <c r="W83" s="21" t="s">
        <v>1774</v>
      </c>
      <c r="X83" s="24" t="s">
        <v>1961</v>
      </c>
      <c r="Y83" s="21" t="s">
        <v>1754</v>
      </c>
      <c r="Z83" s="21" t="s">
        <v>1832</v>
      </c>
      <c r="AA83" s="23">
        <v>32.799999999999997</v>
      </c>
      <c r="AB83" s="21" t="s">
        <v>1873</v>
      </c>
      <c r="AC83" s="21" t="s">
        <v>1795</v>
      </c>
      <c r="AD83" s="23">
        <v>2.6</v>
      </c>
      <c r="AE83" s="25" t="s">
        <v>1900</v>
      </c>
      <c r="AF83" s="27" t="s">
        <v>1962</v>
      </c>
      <c r="AG83" s="23">
        <v>1949</v>
      </c>
      <c r="AH83" s="21" t="s">
        <v>1249</v>
      </c>
      <c r="AI83" s="21" t="s">
        <v>1250</v>
      </c>
      <c r="AJ83" s="28">
        <v>29.891200000000001</v>
      </c>
      <c r="AK83" s="29">
        <v>-81.322429999999997</v>
      </c>
      <c r="AL83" s="43">
        <f>J83+SUM(Table13[[#This Row],[Highway]:[Pipe]])</f>
        <v>2</v>
      </c>
      <c r="AM83" s="39"/>
      <c r="AN83" s="43">
        <f t="shared" si="8"/>
        <v>1</v>
      </c>
      <c r="AO83" s="43" t="str">
        <f t="shared" si="9"/>
        <v/>
      </c>
      <c r="AP83" s="43" t="str">
        <f t="shared" si="10"/>
        <v/>
      </c>
      <c r="AQ83" s="43" t="str">
        <f t="shared" si="11"/>
        <v/>
      </c>
    </row>
    <row r="84" spans="1:43" x14ac:dyDescent="0.45">
      <c r="A84" s="18">
        <v>29.148363888888888</v>
      </c>
      <c r="B84" s="19">
        <v>-80.975324999999998</v>
      </c>
      <c r="C84" s="20" t="s">
        <v>692</v>
      </c>
      <c r="D84" s="20" t="s">
        <v>693</v>
      </c>
      <c r="E84" s="21" t="s">
        <v>694</v>
      </c>
      <c r="F84" s="20" t="s">
        <v>29</v>
      </c>
      <c r="G84" s="21" t="s">
        <v>36</v>
      </c>
      <c r="H84" s="22"/>
      <c r="I84" s="23">
        <v>790148</v>
      </c>
      <c r="J84" s="24">
        <v>1</v>
      </c>
      <c r="K84" s="25" t="s">
        <v>693</v>
      </c>
      <c r="L84" s="25" t="s">
        <v>1468</v>
      </c>
      <c r="M84" s="26" t="s">
        <v>2044</v>
      </c>
      <c r="N84" s="20" t="s">
        <v>1594</v>
      </c>
      <c r="O84" s="21" t="s">
        <v>1728</v>
      </c>
      <c r="P84" s="26" t="s">
        <v>2223</v>
      </c>
      <c r="Q84" s="21" t="s">
        <v>1741</v>
      </c>
      <c r="R84" s="27" t="s">
        <v>1968</v>
      </c>
      <c r="S84" s="20" t="s">
        <v>1769</v>
      </c>
      <c r="T84" s="26" t="s">
        <v>1979</v>
      </c>
      <c r="U84" s="27" t="s">
        <v>2416</v>
      </c>
      <c r="V84" s="21" t="s">
        <v>1773</v>
      </c>
      <c r="W84" s="21" t="s">
        <v>1774</v>
      </c>
      <c r="X84" s="24" t="s">
        <v>1961</v>
      </c>
      <c r="Y84" s="21" t="s">
        <v>1754</v>
      </c>
      <c r="Z84" s="21" t="s">
        <v>1786</v>
      </c>
      <c r="AA84" s="23">
        <v>88.6</v>
      </c>
      <c r="AB84" s="21" t="s">
        <v>1804</v>
      </c>
      <c r="AC84" s="21" t="s">
        <v>1801</v>
      </c>
      <c r="AD84" s="23">
        <v>64.900000000000006</v>
      </c>
      <c r="AE84" s="25" t="s">
        <v>1903</v>
      </c>
      <c r="AF84" s="27" t="s">
        <v>1962</v>
      </c>
      <c r="AG84" s="23">
        <v>1990</v>
      </c>
      <c r="AH84" s="21" t="s">
        <v>1281</v>
      </c>
      <c r="AI84" s="21" t="s">
        <v>1282</v>
      </c>
      <c r="AJ84" s="28">
        <v>29.148260000000001</v>
      </c>
      <c r="AK84" s="29">
        <v>-80.975480000000005</v>
      </c>
      <c r="AL84" s="43">
        <f>J84+SUM(Table13[[#This Row],[Highway]:[Pipe]])</f>
        <v>2</v>
      </c>
      <c r="AM84" s="39"/>
      <c r="AN84" s="43">
        <f t="shared" si="8"/>
        <v>1</v>
      </c>
      <c r="AO84" s="43" t="str">
        <f t="shared" si="9"/>
        <v/>
      </c>
      <c r="AP84" s="43" t="str">
        <f t="shared" si="10"/>
        <v/>
      </c>
      <c r="AQ84" s="43" t="str">
        <f t="shared" si="11"/>
        <v/>
      </c>
    </row>
    <row r="85" spans="1:43" x14ac:dyDescent="0.45">
      <c r="A85" s="18">
        <v>30.327269444444443</v>
      </c>
      <c r="B85" s="19">
        <v>-81.624377777777767</v>
      </c>
      <c r="C85" s="20" t="s">
        <v>437</v>
      </c>
      <c r="D85" s="20" t="s">
        <v>438</v>
      </c>
      <c r="E85" s="21" t="s">
        <v>439</v>
      </c>
      <c r="F85" s="20" t="s">
        <v>36</v>
      </c>
      <c r="G85" s="21" t="s">
        <v>36</v>
      </c>
      <c r="H85" s="22"/>
      <c r="I85" s="23">
        <v>720076</v>
      </c>
      <c r="J85" s="24">
        <v>1</v>
      </c>
      <c r="K85" s="25" t="s">
        <v>438</v>
      </c>
      <c r="L85" s="25" t="s">
        <v>1422</v>
      </c>
      <c r="M85" s="26" t="s">
        <v>2103</v>
      </c>
      <c r="N85" s="20" t="s">
        <v>1496</v>
      </c>
      <c r="O85" s="21" t="s">
        <v>1675</v>
      </c>
      <c r="P85" s="26" t="s">
        <v>2102</v>
      </c>
      <c r="Q85" s="21" t="s">
        <v>1741</v>
      </c>
      <c r="R85" s="27" t="s">
        <v>1968</v>
      </c>
      <c r="S85" s="20" t="s">
        <v>1748</v>
      </c>
      <c r="T85" s="26" t="s">
        <v>1973</v>
      </c>
      <c r="U85" s="27" t="s">
        <v>2311</v>
      </c>
      <c r="V85" s="21" t="s">
        <v>1773</v>
      </c>
      <c r="W85" s="21" t="s">
        <v>1774</v>
      </c>
      <c r="X85" s="24" t="s">
        <v>1774</v>
      </c>
      <c r="Y85" s="21" t="s">
        <v>1754</v>
      </c>
      <c r="Z85" s="21" t="s">
        <v>1853</v>
      </c>
      <c r="AA85" s="23">
        <v>1</v>
      </c>
      <c r="AB85" s="21" t="s">
        <v>1884</v>
      </c>
      <c r="AC85" s="21" t="s">
        <v>1885</v>
      </c>
      <c r="AD85" s="23">
        <v>0.9</v>
      </c>
      <c r="AE85" s="25" t="s">
        <v>1900</v>
      </c>
      <c r="AF85" s="27" t="s">
        <v>1962</v>
      </c>
      <c r="AG85" s="23">
        <v>1953</v>
      </c>
      <c r="AH85" s="21" t="s">
        <v>1085</v>
      </c>
      <c r="AI85" s="21" t="s">
        <v>1086</v>
      </c>
      <c r="AJ85" s="28">
        <v>30.327220000000001</v>
      </c>
      <c r="AK85" s="29">
        <v>-81.622500000000002</v>
      </c>
      <c r="AL85" s="43">
        <f>J85+SUM(Table13[[#This Row],[Highway]:[Pipe]])</f>
        <v>2</v>
      </c>
      <c r="AM85" s="39"/>
      <c r="AN85" s="43">
        <f t="shared" si="8"/>
        <v>1</v>
      </c>
      <c r="AO85" s="43" t="str">
        <f t="shared" si="9"/>
        <v/>
      </c>
      <c r="AP85" s="43" t="str">
        <f t="shared" si="10"/>
        <v/>
      </c>
      <c r="AQ85" s="43" t="str">
        <f t="shared" si="11"/>
        <v/>
      </c>
    </row>
    <row r="86" spans="1:43" x14ac:dyDescent="0.45">
      <c r="A86" s="18">
        <v>30.358372222222222</v>
      </c>
      <c r="B86" s="19">
        <v>-81.466702777777783</v>
      </c>
      <c r="C86" s="20" t="s">
        <v>349</v>
      </c>
      <c r="D86" s="20" t="s">
        <v>350</v>
      </c>
      <c r="E86" s="21" t="s">
        <v>351</v>
      </c>
      <c r="F86" s="20" t="s">
        <v>29</v>
      </c>
      <c r="G86" s="21" t="s">
        <v>44</v>
      </c>
      <c r="H86" s="22"/>
      <c r="I86" s="23">
        <v>720689</v>
      </c>
      <c r="J86" s="24">
        <v>1</v>
      </c>
      <c r="K86" s="25" t="s">
        <v>350</v>
      </c>
      <c r="L86" s="25" t="s">
        <v>1409</v>
      </c>
      <c r="M86" s="26" t="s">
        <v>2157</v>
      </c>
      <c r="N86" s="20" t="s">
        <v>1539</v>
      </c>
      <c r="O86" s="21" t="s">
        <v>1650</v>
      </c>
      <c r="P86" s="26" t="s">
        <v>2143</v>
      </c>
      <c r="Q86" s="21" t="s">
        <v>1741</v>
      </c>
      <c r="R86" s="27" t="s">
        <v>1968</v>
      </c>
      <c r="S86" s="20" t="s">
        <v>1748</v>
      </c>
      <c r="T86" s="26" t="s">
        <v>1973</v>
      </c>
      <c r="U86" s="27" t="s">
        <v>2350</v>
      </c>
      <c r="V86" s="21" t="s">
        <v>1773</v>
      </c>
      <c r="W86" s="21" t="s">
        <v>1774</v>
      </c>
      <c r="X86" s="24" t="s">
        <v>1961</v>
      </c>
      <c r="Y86" s="21" t="s">
        <v>1754</v>
      </c>
      <c r="Z86" s="21" t="s">
        <v>1794</v>
      </c>
      <c r="AA86" s="23">
        <v>36.700000000000003</v>
      </c>
      <c r="AB86" s="21" t="s">
        <v>1693</v>
      </c>
      <c r="AC86" s="21" t="s">
        <v>1795</v>
      </c>
      <c r="AD86" s="23">
        <v>9.1</v>
      </c>
      <c r="AE86" s="25" t="s">
        <v>1919</v>
      </c>
      <c r="AF86" s="27" t="s">
        <v>1962</v>
      </c>
      <c r="AG86" s="23">
        <v>2004</v>
      </c>
      <c r="AH86" s="21" t="s">
        <v>1020</v>
      </c>
      <c r="AI86" s="21" t="s">
        <v>1021</v>
      </c>
      <c r="AJ86" s="28">
        <v>30.358329999999999</v>
      </c>
      <c r="AK86" s="29">
        <v>-81.466939999999994</v>
      </c>
      <c r="AL86" s="43">
        <f>J86+SUM(Table13[[#This Row],[Highway]:[Pipe]])</f>
        <v>2</v>
      </c>
      <c r="AM86" s="39"/>
      <c r="AN86" s="43">
        <f t="shared" si="8"/>
        <v>1</v>
      </c>
      <c r="AO86" s="43" t="str">
        <f t="shared" si="9"/>
        <v/>
      </c>
      <c r="AP86" s="43" t="str">
        <f t="shared" si="10"/>
        <v/>
      </c>
      <c r="AQ86" s="43" t="str">
        <f t="shared" si="11"/>
        <v/>
      </c>
    </row>
    <row r="87" spans="1:43" x14ac:dyDescent="0.45">
      <c r="A87" s="18">
        <v>30.371572222222223</v>
      </c>
      <c r="B87" s="19">
        <v>-81.432558333333333</v>
      </c>
      <c r="C87" s="20" t="s">
        <v>427</v>
      </c>
      <c r="D87" s="20" t="s">
        <v>129</v>
      </c>
      <c r="E87" s="21" t="s">
        <v>428</v>
      </c>
      <c r="F87" s="20" t="s">
        <v>29</v>
      </c>
      <c r="G87" s="21" t="s">
        <v>36</v>
      </c>
      <c r="H87" s="22"/>
      <c r="I87" s="23">
        <v>720077</v>
      </c>
      <c r="J87" s="24">
        <v>1</v>
      </c>
      <c r="K87" s="25" t="s">
        <v>129</v>
      </c>
      <c r="L87" s="25" t="s">
        <v>129</v>
      </c>
      <c r="M87" s="26" t="s">
        <v>2044</v>
      </c>
      <c r="N87" s="20" t="s">
        <v>1557</v>
      </c>
      <c r="O87" s="21" t="s">
        <v>1642</v>
      </c>
      <c r="P87" s="26" t="s">
        <v>2104</v>
      </c>
      <c r="Q87" s="21" t="s">
        <v>1741</v>
      </c>
      <c r="R87" s="27" t="s">
        <v>1968</v>
      </c>
      <c r="S87" s="20" t="s">
        <v>1748</v>
      </c>
      <c r="T87" s="26" t="s">
        <v>1973</v>
      </c>
      <c r="U87" s="27" t="s">
        <v>2312</v>
      </c>
      <c r="V87" s="21" t="s">
        <v>1773</v>
      </c>
      <c r="W87" s="21" t="s">
        <v>1774</v>
      </c>
      <c r="X87" s="24" t="s">
        <v>1774</v>
      </c>
      <c r="Y87" s="21" t="s">
        <v>1754</v>
      </c>
      <c r="Z87" s="21" t="s">
        <v>1808</v>
      </c>
      <c r="AA87" s="23">
        <v>23</v>
      </c>
      <c r="AB87" s="21" t="s">
        <v>1835</v>
      </c>
      <c r="AC87" s="21" t="s">
        <v>1795</v>
      </c>
      <c r="AD87" s="23">
        <v>4.2</v>
      </c>
      <c r="AE87" s="25" t="s">
        <v>1900</v>
      </c>
      <c r="AF87" s="27" t="s">
        <v>1962</v>
      </c>
      <c r="AG87" s="23">
        <v>1953</v>
      </c>
      <c r="AH87" s="21" t="s">
        <v>1076</v>
      </c>
      <c r="AI87" s="21" t="s">
        <v>1077</v>
      </c>
      <c r="AJ87" s="28">
        <v>30.371590000000001</v>
      </c>
      <c r="AK87" s="29">
        <v>-81.432580000000002</v>
      </c>
      <c r="AL87" s="43">
        <f>J87+SUM(Table13[[#This Row],[Highway]:[Pipe]])</f>
        <v>2</v>
      </c>
      <c r="AM87" s="39"/>
      <c r="AN87" s="43">
        <f t="shared" si="8"/>
        <v>1</v>
      </c>
      <c r="AO87" s="43" t="str">
        <f t="shared" si="9"/>
        <v/>
      </c>
      <c r="AP87" s="43" t="str">
        <f t="shared" si="10"/>
        <v/>
      </c>
      <c r="AQ87" s="43" t="str">
        <f t="shared" si="11"/>
        <v/>
      </c>
    </row>
    <row r="88" spans="1:43" x14ac:dyDescent="0.45">
      <c r="A88" s="18">
        <v>30.437444444444445</v>
      </c>
      <c r="B88" s="19">
        <v>-81.64244444444445</v>
      </c>
      <c r="C88" s="20" t="s">
        <v>235</v>
      </c>
      <c r="D88" s="20" t="s">
        <v>175</v>
      </c>
      <c r="E88" s="21" t="s">
        <v>236</v>
      </c>
      <c r="F88" s="20" t="s">
        <v>29</v>
      </c>
      <c r="G88" s="21" t="s">
        <v>30</v>
      </c>
      <c r="H88" s="22"/>
      <c r="I88" s="23">
        <v>720095</v>
      </c>
      <c r="J88" s="24">
        <v>1</v>
      </c>
      <c r="K88" s="25" t="s">
        <v>175</v>
      </c>
      <c r="L88" s="25" t="s">
        <v>175</v>
      </c>
      <c r="M88" s="26" t="s">
        <v>2106</v>
      </c>
      <c r="N88" s="20" t="s">
        <v>1513</v>
      </c>
      <c r="O88" s="21" t="s">
        <v>1607</v>
      </c>
      <c r="P88" s="26" t="s">
        <v>2072</v>
      </c>
      <c r="Q88" s="21" t="s">
        <v>1741</v>
      </c>
      <c r="R88" s="27" t="s">
        <v>1968</v>
      </c>
      <c r="S88" s="20" t="s">
        <v>1748</v>
      </c>
      <c r="T88" s="26" t="s">
        <v>1973</v>
      </c>
      <c r="U88" s="27" t="s">
        <v>2293</v>
      </c>
      <c r="V88" s="21" t="s">
        <v>1773</v>
      </c>
      <c r="W88" s="21" t="s">
        <v>1774</v>
      </c>
      <c r="X88" s="24" t="s">
        <v>1774</v>
      </c>
      <c r="Y88" s="21" t="s">
        <v>1754</v>
      </c>
      <c r="Z88" s="21" t="s">
        <v>1814</v>
      </c>
      <c r="AA88" s="23">
        <v>29.2</v>
      </c>
      <c r="AB88" s="21" t="s">
        <v>1835</v>
      </c>
      <c r="AC88" s="21" t="s">
        <v>1795</v>
      </c>
      <c r="AD88" s="23">
        <v>4.2</v>
      </c>
      <c r="AE88" s="25" t="s">
        <v>1900</v>
      </c>
      <c r="AF88" s="27" t="s">
        <v>1962</v>
      </c>
      <c r="AG88" s="23">
        <v>1966</v>
      </c>
      <c r="AH88" s="21" t="s">
        <v>925</v>
      </c>
      <c r="AI88" s="21" t="s">
        <v>926</v>
      </c>
      <c r="AJ88" s="28">
        <v>30.437439999999999</v>
      </c>
      <c r="AK88" s="29">
        <v>-81.642430000000004</v>
      </c>
      <c r="AL88" s="43">
        <f>J88+SUM(Table13[[#This Row],[Highway]:[Pipe]])</f>
        <v>2</v>
      </c>
      <c r="AM88" s="39"/>
      <c r="AN88" s="43">
        <f t="shared" si="8"/>
        <v>1</v>
      </c>
      <c r="AO88" s="43" t="str">
        <f t="shared" si="9"/>
        <v/>
      </c>
      <c r="AP88" s="43" t="str">
        <f t="shared" si="10"/>
        <v/>
      </c>
      <c r="AQ88" s="43" t="str">
        <f t="shared" si="11"/>
        <v/>
      </c>
    </row>
    <row r="89" spans="1:43" x14ac:dyDescent="0.45">
      <c r="A89" s="18">
        <v>30.437463888888889</v>
      </c>
      <c r="B89" s="19">
        <v>-81.642580555555568</v>
      </c>
      <c r="C89" s="20" t="s">
        <v>237</v>
      </c>
      <c r="D89" s="20" t="s">
        <v>175</v>
      </c>
      <c r="E89" s="21" t="s">
        <v>236</v>
      </c>
      <c r="F89" s="20" t="s">
        <v>29</v>
      </c>
      <c r="G89" s="21" t="s">
        <v>32</v>
      </c>
      <c r="H89" s="22"/>
      <c r="I89" s="23">
        <v>720012</v>
      </c>
      <c r="J89" s="24">
        <v>1</v>
      </c>
      <c r="K89" s="25" t="s">
        <v>175</v>
      </c>
      <c r="L89" s="25" t="s">
        <v>175</v>
      </c>
      <c r="M89" s="26" t="s">
        <v>2073</v>
      </c>
      <c r="N89" s="20" t="s">
        <v>1513</v>
      </c>
      <c r="O89" s="21" t="s">
        <v>1607</v>
      </c>
      <c r="P89" s="26" t="s">
        <v>2072</v>
      </c>
      <c r="Q89" s="21" t="s">
        <v>1741</v>
      </c>
      <c r="R89" s="27" t="s">
        <v>1968</v>
      </c>
      <c r="S89" s="20" t="s">
        <v>1748</v>
      </c>
      <c r="T89" s="26" t="s">
        <v>1973</v>
      </c>
      <c r="U89" s="27" t="s">
        <v>2293</v>
      </c>
      <c r="V89" s="21" t="s">
        <v>1773</v>
      </c>
      <c r="W89" s="21" t="s">
        <v>1774</v>
      </c>
      <c r="X89" s="24" t="s">
        <v>1774</v>
      </c>
      <c r="Y89" s="21" t="s">
        <v>1754</v>
      </c>
      <c r="Z89" s="21" t="s">
        <v>1814</v>
      </c>
      <c r="AA89" s="23">
        <v>29.2</v>
      </c>
      <c r="AB89" s="21" t="s">
        <v>1835</v>
      </c>
      <c r="AC89" s="21" t="s">
        <v>1795</v>
      </c>
      <c r="AD89" s="23">
        <v>4.2</v>
      </c>
      <c r="AE89" s="25" t="s">
        <v>1900</v>
      </c>
      <c r="AF89" s="27" t="s">
        <v>1962</v>
      </c>
      <c r="AG89" s="23">
        <v>1925</v>
      </c>
      <c r="AH89" s="21" t="s">
        <v>927</v>
      </c>
      <c r="AI89" s="21" t="s">
        <v>928</v>
      </c>
      <c r="AJ89" s="28">
        <v>30.437480000000001</v>
      </c>
      <c r="AK89" s="29">
        <v>-81.642589999999998</v>
      </c>
      <c r="AL89" s="43">
        <f>J89+SUM(Table13[[#This Row],[Highway]:[Pipe]])</f>
        <v>2</v>
      </c>
      <c r="AM89" s="39"/>
      <c r="AN89" s="43">
        <f t="shared" si="8"/>
        <v>1</v>
      </c>
      <c r="AO89" s="43" t="str">
        <f t="shared" si="9"/>
        <v/>
      </c>
      <c r="AP89" s="43" t="str">
        <f t="shared" si="10"/>
        <v/>
      </c>
      <c r="AQ89" s="43" t="str">
        <f t="shared" si="11"/>
        <v/>
      </c>
    </row>
    <row r="90" spans="1:43" x14ac:dyDescent="0.45">
      <c r="A90" s="18">
        <v>28.407738888888886</v>
      </c>
      <c r="B90" s="19">
        <v>-80.705844444444452</v>
      </c>
      <c r="C90" s="20" t="s">
        <v>50</v>
      </c>
      <c r="D90" s="20" t="s">
        <v>51</v>
      </c>
      <c r="E90" s="21" t="s">
        <v>52</v>
      </c>
      <c r="F90" s="20" t="s">
        <v>36</v>
      </c>
      <c r="G90" s="21" t="s">
        <v>30</v>
      </c>
      <c r="H90" s="22"/>
      <c r="I90" s="23">
        <v>700201</v>
      </c>
      <c r="J90" s="24">
        <v>1</v>
      </c>
      <c r="K90" s="25" t="s">
        <v>51</v>
      </c>
      <c r="L90" s="25" t="s">
        <v>1357</v>
      </c>
      <c r="M90" s="26" t="s">
        <v>2035</v>
      </c>
      <c r="N90" s="20" t="s">
        <v>1486</v>
      </c>
      <c r="O90" s="21" t="s">
        <v>1611</v>
      </c>
      <c r="P90" s="26" t="s">
        <v>2034</v>
      </c>
      <c r="Q90" s="21" t="s">
        <v>1741</v>
      </c>
      <c r="R90" s="27" t="s">
        <v>1968</v>
      </c>
      <c r="S90" s="20" t="s">
        <v>1745</v>
      </c>
      <c r="T90" s="26" t="s">
        <v>1971</v>
      </c>
      <c r="U90" s="27" t="s">
        <v>2272</v>
      </c>
      <c r="V90" s="21" t="s">
        <v>1775</v>
      </c>
      <c r="W90" s="21" t="s">
        <v>1774</v>
      </c>
      <c r="X90" s="24" t="s">
        <v>1961</v>
      </c>
      <c r="Y90" s="21" t="s">
        <v>1754</v>
      </c>
      <c r="Z90" s="21" t="s">
        <v>1786</v>
      </c>
      <c r="AA90" s="23">
        <v>89.6</v>
      </c>
      <c r="AB90" s="21" t="s">
        <v>1823</v>
      </c>
      <c r="AC90" s="21" t="s">
        <v>1795</v>
      </c>
      <c r="AD90" s="23">
        <v>21.3</v>
      </c>
      <c r="AE90" s="25" t="s">
        <v>1903</v>
      </c>
      <c r="AF90" s="27" t="s">
        <v>1962</v>
      </c>
      <c r="AG90" s="23">
        <v>1997</v>
      </c>
      <c r="AH90" s="21" t="s">
        <v>801</v>
      </c>
      <c r="AI90" s="21" t="s">
        <v>802</v>
      </c>
      <c r="AJ90" s="28">
        <v>28.407730000000001</v>
      </c>
      <c r="AK90" s="29">
        <v>-80.705799999999996</v>
      </c>
      <c r="AL90" s="43">
        <f>J90+SUM(Table13[[#This Row],[Highway]:[Pipe]])</f>
        <v>2</v>
      </c>
      <c r="AM90" s="39"/>
      <c r="AN90" s="43">
        <f t="shared" si="8"/>
        <v>1</v>
      </c>
      <c r="AO90" s="43" t="str">
        <f t="shared" si="9"/>
        <v/>
      </c>
      <c r="AP90" s="43" t="str">
        <f t="shared" si="10"/>
        <v/>
      </c>
      <c r="AQ90" s="43" t="str">
        <f t="shared" si="11"/>
        <v/>
      </c>
    </row>
    <row r="91" spans="1:43" x14ac:dyDescent="0.45">
      <c r="A91" s="18">
        <v>28.407724999999999</v>
      </c>
      <c r="B91" s="19">
        <v>-80.705991666666677</v>
      </c>
      <c r="C91" s="20" t="s">
        <v>53</v>
      </c>
      <c r="D91" s="20" t="s">
        <v>51</v>
      </c>
      <c r="E91" s="21" t="s">
        <v>52</v>
      </c>
      <c r="F91" s="20" t="s">
        <v>36</v>
      </c>
      <c r="G91" s="21" t="s">
        <v>32</v>
      </c>
      <c r="H91" s="22"/>
      <c r="I91" s="23">
        <v>700072</v>
      </c>
      <c r="J91" s="24">
        <v>1</v>
      </c>
      <c r="K91" s="25" t="s">
        <v>51</v>
      </c>
      <c r="L91" s="25" t="s">
        <v>1357</v>
      </c>
      <c r="M91" s="26" t="s">
        <v>2035</v>
      </c>
      <c r="N91" s="20" t="s">
        <v>1486</v>
      </c>
      <c r="O91" s="21" t="s">
        <v>1611</v>
      </c>
      <c r="P91" s="26" t="s">
        <v>2034</v>
      </c>
      <c r="Q91" s="21" t="s">
        <v>1741</v>
      </c>
      <c r="R91" s="27" t="s">
        <v>1968</v>
      </c>
      <c r="S91" s="20" t="s">
        <v>1745</v>
      </c>
      <c r="T91" s="26" t="s">
        <v>1971</v>
      </c>
      <c r="U91" s="27" t="s">
        <v>2258</v>
      </c>
      <c r="V91" s="21" t="s">
        <v>1775</v>
      </c>
      <c r="W91" s="21" t="s">
        <v>1774</v>
      </c>
      <c r="X91" s="24" t="s">
        <v>1961</v>
      </c>
      <c r="Y91" s="21" t="s">
        <v>1754</v>
      </c>
      <c r="Z91" s="21" t="s">
        <v>1786</v>
      </c>
      <c r="AA91" s="23">
        <v>89.9</v>
      </c>
      <c r="AB91" s="21" t="s">
        <v>1823</v>
      </c>
      <c r="AC91" s="21" t="s">
        <v>1795</v>
      </c>
      <c r="AD91" s="23">
        <v>21.3</v>
      </c>
      <c r="AE91" s="25" t="s">
        <v>1903</v>
      </c>
      <c r="AF91" s="27" t="s">
        <v>1962</v>
      </c>
      <c r="AG91" s="23">
        <v>1961</v>
      </c>
      <c r="AH91" s="21" t="s">
        <v>803</v>
      </c>
      <c r="AI91" s="21" t="s">
        <v>804</v>
      </c>
      <c r="AJ91" s="28">
        <v>28.407710000000002</v>
      </c>
      <c r="AK91" s="29">
        <v>-80.70599</v>
      </c>
      <c r="AL91" s="43">
        <f>J91+SUM(Table13[[#This Row],[Highway]:[Pipe]])</f>
        <v>2</v>
      </c>
      <c r="AM91" s="39"/>
      <c r="AN91" s="43">
        <f t="shared" si="8"/>
        <v>1</v>
      </c>
      <c r="AO91" s="43" t="str">
        <f t="shared" si="9"/>
        <v/>
      </c>
      <c r="AP91" s="43" t="str">
        <f t="shared" si="10"/>
        <v/>
      </c>
      <c r="AQ91" s="43" t="str">
        <f t="shared" si="11"/>
        <v/>
      </c>
    </row>
    <row r="92" spans="1:43" x14ac:dyDescent="0.45">
      <c r="A92" s="18">
        <v>30.417961111111111</v>
      </c>
      <c r="B92" s="19">
        <v>-81.696819444444444</v>
      </c>
      <c r="C92" s="20" t="s">
        <v>472</v>
      </c>
      <c r="D92" s="20" t="s">
        <v>473</v>
      </c>
      <c r="E92" s="21" t="s">
        <v>474</v>
      </c>
      <c r="F92" s="20" t="s">
        <v>29</v>
      </c>
      <c r="G92" s="21" t="s">
        <v>36</v>
      </c>
      <c r="H92" s="22"/>
      <c r="I92" s="23">
        <v>720033</v>
      </c>
      <c r="J92" s="24">
        <v>1</v>
      </c>
      <c r="K92" s="25" t="s">
        <v>473</v>
      </c>
      <c r="L92" s="25" t="s">
        <v>347</v>
      </c>
      <c r="M92" s="26" t="s">
        <v>2088</v>
      </c>
      <c r="N92" s="20" t="s">
        <v>1562</v>
      </c>
      <c r="O92" s="21" t="s">
        <v>1681</v>
      </c>
      <c r="P92" s="26" t="s">
        <v>2070</v>
      </c>
      <c r="Q92" s="21" t="s">
        <v>1741</v>
      </c>
      <c r="R92" s="27" t="s">
        <v>1968</v>
      </c>
      <c r="S92" s="20" t="s">
        <v>1748</v>
      </c>
      <c r="T92" s="26" t="s">
        <v>1973</v>
      </c>
      <c r="U92" s="27" t="s">
        <v>2300</v>
      </c>
      <c r="V92" s="21" t="s">
        <v>1773</v>
      </c>
      <c r="W92" s="21" t="s">
        <v>1774</v>
      </c>
      <c r="X92" s="24" t="s">
        <v>1961</v>
      </c>
      <c r="Y92" s="21" t="s">
        <v>1754</v>
      </c>
      <c r="Z92" s="21" t="s">
        <v>1796</v>
      </c>
      <c r="AA92" s="23">
        <v>40</v>
      </c>
      <c r="AB92" s="21" t="s">
        <v>1881</v>
      </c>
      <c r="AC92" s="21" t="s">
        <v>1795</v>
      </c>
      <c r="AD92" s="23">
        <v>18</v>
      </c>
      <c r="AE92" s="25" t="s">
        <v>1900</v>
      </c>
      <c r="AF92" s="27" t="s">
        <v>1962</v>
      </c>
      <c r="AG92" s="23">
        <v>1957</v>
      </c>
      <c r="AH92" s="21" t="s">
        <v>1113</v>
      </c>
      <c r="AI92" s="21" t="s">
        <v>1114</v>
      </c>
      <c r="AJ92" s="28">
        <v>30.41779</v>
      </c>
      <c r="AK92" s="29">
        <v>-81.696780000000004</v>
      </c>
      <c r="AL92" s="43">
        <f>J92+SUM(Table13[[#This Row],[Highway]:[Pipe]])</f>
        <v>2</v>
      </c>
      <c r="AM92" s="39"/>
      <c r="AN92" s="43">
        <f t="shared" si="8"/>
        <v>1</v>
      </c>
      <c r="AO92" s="43" t="str">
        <f t="shared" si="9"/>
        <v/>
      </c>
      <c r="AP92" s="43" t="str">
        <f t="shared" si="10"/>
        <v/>
      </c>
      <c r="AQ92" s="43" t="str">
        <f t="shared" si="11"/>
        <v/>
      </c>
    </row>
    <row r="93" spans="1:43" x14ac:dyDescent="0.45">
      <c r="A93" s="18">
        <v>28.835502777777776</v>
      </c>
      <c r="B93" s="19">
        <v>-81.318811111111103</v>
      </c>
      <c r="C93" s="20" t="s">
        <v>744</v>
      </c>
      <c r="D93" s="20" t="s">
        <v>745</v>
      </c>
      <c r="E93" s="21" t="s">
        <v>746</v>
      </c>
      <c r="F93" s="20" t="s">
        <v>36</v>
      </c>
      <c r="G93" s="21" t="s">
        <v>44</v>
      </c>
      <c r="H93" s="22"/>
      <c r="I93" s="23">
        <v>790197</v>
      </c>
      <c r="J93" s="24">
        <v>1</v>
      </c>
      <c r="K93" s="25" t="s">
        <v>745</v>
      </c>
      <c r="L93" s="25" t="s">
        <v>745</v>
      </c>
      <c r="M93" s="26" t="s">
        <v>1989</v>
      </c>
      <c r="N93" s="20" t="s">
        <v>1496</v>
      </c>
      <c r="O93" s="21" t="s">
        <v>1736</v>
      </c>
      <c r="P93" s="26" t="s">
        <v>2236</v>
      </c>
      <c r="Q93" s="21" t="s">
        <v>1741</v>
      </c>
      <c r="R93" s="27" t="s">
        <v>1968</v>
      </c>
      <c r="S93" s="20" t="s">
        <v>1770</v>
      </c>
      <c r="T93" s="26" t="s">
        <v>1979</v>
      </c>
      <c r="U93" s="27" t="s">
        <v>2432</v>
      </c>
      <c r="V93" s="21" t="s">
        <v>1773</v>
      </c>
      <c r="W93" s="21" t="s">
        <v>1774</v>
      </c>
      <c r="X93" s="24" t="s">
        <v>1774</v>
      </c>
      <c r="Y93" s="21" t="s">
        <v>1754</v>
      </c>
      <c r="Z93" s="21" t="s">
        <v>1843</v>
      </c>
      <c r="AA93" s="23">
        <v>109.9</v>
      </c>
      <c r="AB93" s="21" t="s">
        <v>1788</v>
      </c>
      <c r="AC93" s="21" t="s">
        <v>1795</v>
      </c>
      <c r="AD93" s="23">
        <v>42.9</v>
      </c>
      <c r="AE93" s="25" t="s">
        <v>1903</v>
      </c>
      <c r="AF93" s="27" t="s">
        <v>1962</v>
      </c>
      <c r="AG93" s="23">
        <v>2003</v>
      </c>
      <c r="AH93" s="21" t="s">
        <v>1315</v>
      </c>
      <c r="AI93" s="21" t="s">
        <v>1316</v>
      </c>
      <c r="AJ93" s="28">
        <v>28.83521</v>
      </c>
      <c r="AK93" s="29">
        <v>-81.319109999999995</v>
      </c>
      <c r="AL93" s="43">
        <f>J93+SUM(Table13[[#This Row],[Highway]:[Pipe]])</f>
        <v>2</v>
      </c>
      <c r="AM93" s="39"/>
      <c r="AN93" s="43">
        <f t="shared" si="8"/>
        <v>1</v>
      </c>
      <c r="AO93" s="43" t="str">
        <f t="shared" si="9"/>
        <v/>
      </c>
      <c r="AP93" s="43" t="str">
        <f t="shared" si="10"/>
        <v/>
      </c>
      <c r="AQ93" s="43" t="str">
        <f t="shared" si="11"/>
        <v/>
      </c>
    </row>
    <row r="94" spans="1:43" x14ac:dyDescent="0.45">
      <c r="A94" s="18">
        <v>28.835444444444445</v>
      </c>
      <c r="B94" s="19">
        <v>-81.319383333333334</v>
      </c>
      <c r="C94" s="20" t="s">
        <v>747</v>
      </c>
      <c r="D94" s="20" t="s">
        <v>745</v>
      </c>
      <c r="E94" s="21" t="s">
        <v>746</v>
      </c>
      <c r="F94" s="20" t="s">
        <v>36</v>
      </c>
      <c r="G94" s="21" t="s">
        <v>46</v>
      </c>
      <c r="H94" s="22"/>
      <c r="I94" s="23">
        <v>790196</v>
      </c>
      <c r="J94" s="24">
        <v>1</v>
      </c>
      <c r="K94" s="25" t="s">
        <v>745</v>
      </c>
      <c r="L94" s="25" t="s">
        <v>745</v>
      </c>
      <c r="M94" s="26" t="s">
        <v>1988</v>
      </c>
      <c r="N94" s="20" t="s">
        <v>1496</v>
      </c>
      <c r="O94" s="21" t="s">
        <v>1736</v>
      </c>
      <c r="P94" s="26" t="s">
        <v>2235</v>
      </c>
      <c r="Q94" s="21" t="s">
        <v>1741</v>
      </c>
      <c r="R94" s="27" t="s">
        <v>1968</v>
      </c>
      <c r="S94" s="20" t="s">
        <v>1770</v>
      </c>
      <c r="T94" s="26" t="s">
        <v>1979</v>
      </c>
      <c r="U94" s="27" t="s">
        <v>2431</v>
      </c>
      <c r="V94" s="21" t="s">
        <v>1773</v>
      </c>
      <c r="W94" s="21" t="s">
        <v>1774</v>
      </c>
      <c r="X94" s="24" t="s">
        <v>1774</v>
      </c>
      <c r="Y94" s="21" t="s">
        <v>1754</v>
      </c>
      <c r="Z94" s="21" t="s">
        <v>1843</v>
      </c>
      <c r="AA94" s="23">
        <v>109.9</v>
      </c>
      <c r="AB94" s="21" t="s">
        <v>1788</v>
      </c>
      <c r="AC94" s="21" t="s">
        <v>1795</v>
      </c>
      <c r="AD94" s="23">
        <v>42.9</v>
      </c>
      <c r="AE94" s="25" t="s">
        <v>1903</v>
      </c>
      <c r="AF94" s="27" t="s">
        <v>1962</v>
      </c>
      <c r="AG94" s="23">
        <v>2002</v>
      </c>
      <c r="AH94" s="21" t="s">
        <v>1317</v>
      </c>
      <c r="AI94" s="21" t="s">
        <v>1318</v>
      </c>
      <c r="AJ94" s="28">
        <v>28.83558</v>
      </c>
      <c r="AK94" s="29">
        <v>-81.31962</v>
      </c>
      <c r="AL94" s="43">
        <f>J94+SUM(Table13[[#This Row],[Highway]:[Pipe]])</f>
        <v>2</v>
      </c>
      <c r="AM94" s="39"/>
      <c r="AN94" s="43">
        <f t="shared" si="8"/>
        <v>1</v>
      </c>
      <c r="AO94" s="43" t="str">
        <f t="shared" si="9"/>
        <v/>
      </c>
      <c r="AP94" s="43" t="str">
        <f t="shared" si="10"/>
        <v/>
      </c>
      <c r="AQ94" s="43" t="str">
        <f t="shared" si="11"/>
        <v/>
      </c>
    </row>
    <row r="95" spans="1:43" x14ac:dyDescent="0.45">
      <c r="A95" s="18">
        <v>28.402555555555555</v>
      </c>
      <c r="B95" s="19">
        <v>-80.734713888888891</v>
      </c>
      <c r="C95" s="20" t="s">
        <v>80</v>
      </c>
      <c r="D95" s="20" t="s">
        <v>81</v>
      </c>
      <c r="E95" s="21" t="s">
        <v>82</v>
      </c>
      <c r="F95" s="20" t="s">
        <v>29</v>
      </c>
      <c r="G95" s="21" t="s">
        <v>44</v>
      </c>
      <c r="H95" s="22"/>
      <c r="I95" s="23">
        <v>700221</v>
      </c>
      <c r="J95" s="24">
        <v>1</v>
      </c>
      <c r="K95" s="25" t="s">
        <v>81</v>
      </c>
      <c r="L95" s="25" t="s">
        <v>1363</v>
      </c>
      <c r="M95" s="26" t="s">
        <v>2023</v>
      </c>
      <c r="N95" s="20" t="s">
        <v>1484</v>
      </c>
      <c r="O95" s="21" t="s">
        <v>1619</v>
      </c>
      <c r="P95" s="26" t="s">
        <v>2032</v>
      </c>
      <c r="Q95" s="21" t="s">
        <v>1741</v>
      </c>
      <c r="R95" s="27" t="s">
        <v>1968</v>
      </c>
      <c r="S95" s="20" t="s">
        <v>1745</v>
      </c>
      <c r="T95" s="26" t="s">
        <v>1971</v>
      </c>
      <c r="U95" s="27" t="s">
        <v>2277</v>
      </c>
      <c r="V95" s="21" t="s">
        <v>1773</v>
      </c>
      <c r="W95" s="21" t="s">
        <v>1774</v>
      </c>
      <c r="X95" s="24" t="s">
        <v>1774</v>
      </c>
      <c r="Y95" s="21" t="s">
        <v>1754</v>
      </c>
      <c r="Z95" s="21" t="s">
        <v>1786</v>
      </c>
      <c r="AA95" s="23">
        <v>89.9</v>
      </c>
      <c r="AB95" s="21" t="s">
        <v>1804</v>
      </c>
      <c r="AC95" s="21" t="s">
        <v>1795</v>
      </c>
      <c r="AD95" s="23">
        <v>64.900000000000006</v>
      </c>
      <c r="AE95" s="25" t="s">
        <v>1903</v>
      </c>
      <c r="AF95" s="27" t="s">
        <v>1962</v>
      </c>
      <c r="AG95" s="23">
        <v>2006</v>
      </c>
      <c r="AH95" s="21" t="s">
        <v>825</v>
      </c>
      <c r="AI95" s="21" t="s">
        <v>826</v>
      </c>
      <c r="AJ95" s="28">
        <v>28.402560000000001</v>
      </c>
      <c r="AK95" s="29">
        <v>-80.734719999999996</v>
      </c>
      <c r="AL95" s="43">
        <f>J95+SUM(Table13[[#This Row],[Highway]:[Pipe]])</f>
        <v>2</v>
      </c>
      <c r="AM95" s="39"/>
      <c r="AN95" s="43">
        <f t="shared" si="8"/>
        <v>1</v>
      </c>
      <c r="AO95" s="43" t="str">
        <f t="shared" si="9"/>
        <v/>
      </c>
      <c r="AP95" s="43" t="str">
        <f t="shared" si="10"/>
        <v/>
      </c>
      <c r="AQ95" s="43" t="str">
        <f t="shared" si="11"/>
        <v/>
      </c>
    </row>
    <row r="96" spans="1:43" x14ac:dyDescent="0.45">
      <c r="A96" s="18">
        <v>28.402783333333332</v>
      </c>
      <c r="B96" s="19">
        <v>-80.734761111111112</v>
      </c>
      <c r="C96" s="20" t="s">
        <v>83</v>
      </c>
      <c r="D96" s="20" t="s">
        <v>81</v>
      </c>
      <c r="E96" s="21" t="s">
        <v>82</v>
      </c>
      <c r="F96" s="20" t="s">
        <v>29</v>
      </c>
      <c r="G96" s="21" t="s">
        <v>46</v>
      </c>
      <c r="H96" s="22"/>
      <c r="I96" s="23">
        <v>700110</v>
      </c>
      <c r="J96" s="24">
        <v>1</v>
      </c>
      <c r="K96" s="25" t="s">
        <v>81</v>
      </c>
      <c r="L96" s="25" t="s">
        <v>1363</v>
      </c>
      <c r="M96" s="26" t="s">
        <v>2022</v>
      </c>
      <c r="N96" s="20" t="s">
        <v>1484</v>
      </c>
      <c r="O96" s="21" t="s">
        <v>1619</v>
      </c>
      <c r="P96" s="26" t="s">
        <v>2032</v>
      </c>
      <c r="Q96" s="21" t="s">
        <v>1741</v>
      </c>
      <c r="R96" s="27" t="s">
        <v>1968</v>
      </c>
      <c r="S96" s="20" t="s">
        <v>1745</v>
      </c>
      <c r="T96" s="26" t="s">
        <v>1971</v>
      </c>
      <c r="U96" s="27" t="s">
        <v>2261</v>
      </c>
      <c r="V96" s="21" t="s">
        <v>1773</v>
      </c>
      <c r="W96" s="21" t="s">
        <v>1774</v>
      </c>
      <c r="X96" s="24" t="s">
        <v>1774</v>
      </c>
      <c r="Y96" s="21" t="s">
        <v>1754</v>
      </c>
      <c r="Z96" s="21" t="s">
        <v>1786</v>
      </c>
      <c r="AA96" s="23">
        <v>89.9</v>
      </c>
      <c r="AB96" s="21" t="s">
        <v>1804</v>
      </c>
      <c r="AC96" s="21" t="s">
        <v>1795</v>
      </c>
      <c r="AD96" s="23">
        <v>64.900000000000006</v>
      </c>
      <c r="AE96" s="25" t="s">
        <v>1903</v>
      </c>
      <c r="AF96" s="27" t="s">
        <v>1962</v>
      </c>
      <c r="AG96" s="23">
        <v>1970</v>
      </c>
      <c r="AH96" s="21" t="s">
        <v>827</v>
      </c>
      <c r="AI96" s="21" t="s">
        <v>828</v>
      </c>
      <c r="AJ96" s="28">
        <v>28.40222</v>
      </c>
      <c r="AK96" s="29">
        <v>-80.738050000000001</v>
      </c>
      <c r="AL96" s="43">
        <f>J96+SUM(Table13[[#This Row],[Highway]:[Pipe]])</f>
        <v>2</v>
      </c>
      <c r="AM96" s="39"/>
      <c r="AN96" s="43">
        <f t="shared" si="8"/>
        <v>1</v>
      </c>
      <c r="AO96" s="43" t="str">
        <f t="shared" si="9"/>
        <v/>
      </c>
      <c r="AP96" s="43" t="str">
        <f t="shared" si="10"/>
        <v/>
      </c>
      <c r="AQ96" s="43" t="str">
        <f t="shared" si="11"/>
        <v/>
      </c>
    </row>
    <row r="97" spans="1:43" x14ac:dyDescent="0.45">
      <c r="A97" s="18">
        <v>29.696988888888889</v>
      </c>
      <c r="B97" s="19">
        <v>-81.225444444444449</v>
      </c>
      <c r="C97" s="20" t="s">
        <v>640</v>
      </c>
      <c r="D97" s="20" t="s">
        <v>129</v>
      </c>
      <c r="E97" s="21" t="s">
        <v>641</v>
      </c>
      <c r="F97" s="20" t="s">
        <v>87</v>
      </c>
      <c r="G97" s="21" t="s">
        <v>36</v>
      </c>
      <c r="H97" s="22"/>
      <c r="I97" s="23">
        <v>780077</v>
      </c>
      <c r="J97" s="24">
        <v>1</v>
      </c>
      <c r="K97" s="25" t="s">
        <v>129</v>
      </c>
      <c r="L97" s="25" t="s">
        <v>129</v>
      </c>
      <c r="M97" s="26" t="s">
        <v>36</v>
      </c>
      <c r="N97" s="20" t="s">
        <v>1587</v>
      </c>
      <c r="O97" s="21" t="s">
        <v>1646</v>
      </c>
      <c r="P97" s="26" t="s">
        <v>36</v>
      </c>
      <c r="Q97" s="21" t="s">
        <v>1741</v>
      </c>
      <c r="R97" s="27" t="s">
        <v>36</v>
      </c>
      <c r="S97" s="20" t="s">
        <v>1765</v>
      </c>
      <c r="T97" s="26" t="s">
        <v>36</v>
      </c>
      <c r="U97" s="27" t="s">
        <v>36</v>
      </c>
      <c r="V97" s="21" t="s">
        <v>1773</v>
      </c>
      <c r="W97" s="21" t="s">
        <v>1774</v>
      </c>
      <c r="X97" s="24" t="s">
        <v>36</v>
      </c>
      <c r="Y97" s="21" t="s">
        <v>1754</v>
      </c>
      <c r="Z97" s="21" t="s">
        <v>1832</v>
      </c>
      <c r="AA97" s="23" t="s">
        <v>36</v>
      </c>
      <c r="AB97" s="21" t="s">
        <v>1839</v>
      </c>
      <c r="AC97" s="21" t="s">
        <v>1795</v>
      </c>
      <c r="AD97" s="23" t="s">
        <v>36</v>
      </c>
      <c r="AE97" s="25" t="s">
        <v>1900</v>
      </c>
      <c r="AF97" s="27" t="s">
        <v>36</v>
      </c>
      <c r="AG97" s="23" t="s">
        <v>36</v>
      </c>
      <c r="AH97" s="21" t="s">
        <v>1239</v>
      </c>
      <c r="AI97" s="21" t="s">
        <v>1240</v>
      </c>
      <c r="AJ97" s="28" t="s">
        <v>36</v>
      </c>
      <c r="AK97" s="29" t="s">
        <v>36</v>
      </c>
      <c r="AL97" s="43">
        <f>J97+SUM(Table13[[#This Row],[Highway]:[Pipe]])</f>
        <v>2</v>
      </c>
      <c r="AM97" s="39"/>
      <c r="AN97" s="43">
        <f t="shared" si="8"/>
        <v>1</v>
      </c>
      <c r="AO97" s="43" t="str">
        <f t="shared" si="9"/>
        <v/>
      </c>
      <c r="AP97" s="43" t="str">
        <f t="shared" si="10"/>
        <v/>
      </c>
      <c r="AQ97" s="43" t="str">
        <f t="shared" si="11"/>
        <v/>
      </c>
    </row>
    <row r="98" spans="1:43" x14ac:dyDescent="0.45">
      <c r="A98" s="18">
        <v>29.679744444444445</v>
      </c>
      <c r="B98" s="19">
        <v>-81.22086111111112</v>
      </c>
      <c r="C98" s="20" t="s">
        <v>642</v>
      </c>
      <c r="D98" s="20" t="s">
        <v>129</v>
      </c>
      <c r="E98" s="21" t="s">
        <v>641</v>
      </c>
      <c r="F98" s="20" t="s">
        <v>102</v>
      </c>
      <c r="G98" s="21" t="s">
        <v>36</v>
      </c>
      <c r="H98" s="22"/>
      <c r="I98" s="23">
        <v>780076</v>
      </c>
      <c r="J98" s="24">
        <v>1</v>
      </c>
      <c r="K98" s="25" t="s">
        <v>129</v>
      </c>
      <c r="L98" s="25" t="s">
        <v>129</v>
      </c>
      <c r="M98" s="26" t="s">
        <v>36</v>
      </c>
      <c r="N98" s="20" t="s">
        <v>1587</v>
      </c>
      <c r="O98" s="21" t="s">
        <v>1645</v>
      </c>
      <c r="P98" s="26" t="s">
        <v>36</v>
      </c>
      <c r="Q98" s="21" t="s">
        <v>1741</v>
      </c>
      <c r="R98" s="27" t="s">
        <v>36</v>
      </c>
      <c r="S98" s="20" t="s">
        <v>1765</v>
      </c>
      <c r="T98" s="26" t="s">
        <v>36</v>
      </c>
      <c r="U98" s="27" t="s">
        <v>36</v>
      </c>
      <c r="V98" s="21" t="s">
        <v>1773</v>
      </c>
      <c r="W98" s="21" t="s">
        <v>1774</v>
      </c>
      <c r="X98" s="24" t="s">
        <v>36</v>
      </c>
      <c r="Y98" s="21" t="s">
        <v>1754</v>
      </c>
      <c r="Z98" s="21" t="s">
        <v>1814</v>
      </c>
      <c r="AA98" s="23" t="s">
        <v>36</v>
      </c>
      <c r="AB98" s="21" t="s">
        <v>1839</v>
      </c>
      <c r="AC98" s="21" t="s">
        <v>1795</v>
      </c>
      <c r="AD98" s="23" t="s">
        <v>36</v>
      </c>
      <c r="AE98" s="25" t="s">
        <v>1900</v>
      </c>
      <c r="AF98" s="27" t="s">
        <v>36</v>
      </c>
      <c r="AG98" s="23" t="s">
        <v>36</v>
      </c>
      <c r="AH98" s="21" t="s">
        <v>1241</v>
      </c>
      <c r="AI98" s="21" t="s">
        <v>1242</v>
      </c>
      <c r="AJ98" s="28" t="s">
        <v>36</v>
      </c>
      <c r="AK98" s="29" t="s">
        <v>36</v>
      </c>
      <c r="AL98" s="43">
        <f>J98+SUM(Table13[[#This Row],[Highway]:[Pipe]])</f>
        <v>2</v>
      </c>
      <c r="AM98" s="39"/>
      <c r="AN98" s="43">
        <f t="shared" ref="AN98:AN129" si="12">IF(LEFT($W98,1)="H",1,"")</f>
        <v>1</v>
      </c>
      <c r="AO98" s="43" t="str">
        <f t="shared" ref="AO98:AO129" si="13">IF(LEFT($W98,1)="R",3,"")</f>
        <v/>
      </c>
      <c r="AP98" s="43" t="str">
        <f t="shared" ref="AP98:AP129" si="14">IF(LEFT($W98,2)="Pe",5,"")</f>
        <v/>
      </c>
      <c r="AQ98" s="43" t="str">
        <f t="shared" ref="AQ98:AQ129" si="15">IF(LEFT($W98,2)="Pi",7,"")</f>
        <v/>
      </c>
    </row>
    <row r="99" spans="1:43" x14ac:dyDescent="0.45">
      <c r="A99" s="18">
        <v>28.714061111111111</v>
      </c>
      <c r="B99" s="19">
        <v>-81.034175000000005</v>
      </c>
      <c r="C99" s="20" t="s">
        <v>748</v>
      </c>
      <c r="D99" s="20" t="s">
        <v>749</v>
      </c>
      <c r="E99" s="21" t="s">
        <v>750</v>
      </c>
      <c r="F99" s="20" t="s">
        <v>36</v>
      </c>
      <c r="G99" s="21" t="s">
        <v>36</v>
      </c>
      <c r="H99" s="22"/>
      <c r="I99" s="23">
        <v>790030</v>
      </c>
      <c r="J99" s="24">
        <v>1</v>
      </c>
      <c r="K99" s="25" t="s">
        <v>749</v>
      </c>
      <c r="L99" s="25" t="s">
        <v>749</v>
      </c>
      <c r="M99" s="26" t="s">
        <v>2049</v>
      </c>
      <c r="N99" s="20" t="s">
        <v>1496</v>
      </c>
      <c r="O99" s="21" t="s">
        <v>1737</v>
      </c>
      <c r="P99" s="26" t="s">
        <v>1994</v>
      </c>
      <c r="Q99" s="21" t="s">
        <v>1741</v>
      </c>
      <c r="R99" s="27" t="s">
        <v>1968</v>
      </c>
      <c r="S99" s="20" t="s">
        <v>1769</v>
      </c>
      <c r="T99" s="26" t="s">
        <v>1979</v>
      </c>
      <c r="U99" s="27" t="s">
        <v>2409</v>
      </c>
      <c r="V99" s="21" t="s">
        <v>1773</v>
      </c>
      <c r="W99" s="21" t="s">
        <v>1774</v>
      </c>
      <c r="X99" s="24" t="s">
        <v>1961</v>
      </c>
      <c r="Y99" s="21" t="s">
        <v>1754</v>
      </c>
      <c r="Z99" s="21" t="s">
        <v>1815</v>
      </c>
      <c r="AA99" s="23">
        <v>49.9</v>
      </c>
      <c r="AB99" s="21" t="s">
        <v>1809</v>
      </c>
      <c r="AC99" s="21" t="s">
        <v>1809</v>
      </c>
      <c r="AD99" s="23">
        <v>22.9</v>
      </c>
      <c r="AE99" s="25" t="s">
        <v>1903</v>
      </c>
      <c r="AF99" s="27" t="s">
        <v>1962</v>
      </c>
      <c r="AG99" s="23">
        <v>1959</v>
      </c>
      <c r="AH99" s="21" t="s">
        <v>1319</v>
      </c>
      <c r="AI99" s="21" t="s">
        <v>1320</v>
      </c>
      <c r="AJ99" s="28">
        <v>28.71405</v>
      </c>
      <c r="AK99" s="29">
        <v>-81.034130000000005</v>
      </c>
      <c r="AL99" s="43">
        <f>J99+SUM(Table13[[#This Row],[Highway]:[Pipe]])</f>
        <v>2</v>
      </c>
      <c r="AM99" s="39"/>
      <c r="AN99" s="43">
        <f t="shared" si="12"/>
        <v>1</v>
      </c>
      <c r="AO99" s="43" t="str">
        <f t="shared" si="13"/>
        <v/>
      </c>
      <c r="AP99" s="43" t="str">
        <f t="shared" si="14"/>
        <v/>
      </c>
      <c r="AQ99" s="43" t="str">
        <f t="shared" si="15"/>
        <v/>
      </c>
    </row>
    <row r="100" spans="1:43" x14ac:dyDescent="0.45">
      <c r="A100" s="18">
        <v>29.534091666666669</v>
      </c>
      <c r="B100" s="19">
        <v>-81.756341666666671</v>
      </c>
      <c r="C100" s="20" t="s">
        <v>527</v>
      </c>
      <c r="D100" s="20" t="s">
        <v>528</v>
      </c>
      <c r="E100" s="21" t="s">
        <v>529</v>
      </c>
      <c r="F100" s="20" t="s">
        <v>36</v>
      </c>
      <c r="G100" s="21" t="s">
        <v>36</v>
      </c>
      <c r="H100" s="22"/>
      <c r="I100" s="23">
        <v>760002</v>
      </c>
      <c r="J100" s="24">
        <v>1</v>
      </c>
      <c r="K100" s="25" t="s">
        <v>528</v>
      </c>
      <c r="L100" s="25" t="s">
        <v>528</v>
      </c>
      <c r="M100" s="26" t="s">
        <v>1993</v>
      </c>
      <c r="N100" s="20" t="s">
        <v>1571</v>
      </c>
      <c r="O100" s="21" t="s">
        <v>1607</v>
      </c>
      <c r="P100" s="26" t="s">
        <v>2192</v>
      </c>
      <c r="Q100" s="21" t="s">
        <v>1741</v>
      </c>
      <c r="R100" s="27" t="s">
        <v>1968</v>
      </c>
      <c r="S100" s="20" t="s">
        <v>1756</v>
      </c>
      <c r="T100" s="26" t="s">
        <v>1976</v>
      </c>
      <c r="U100" s="27" t="s">
        <v>2384</v>
      </c>
      <c r="V100" s="21" t="s">
        <v>1773</v>
      </c>
      <c r="W100" s="21" t="s">
        <v>1774</v>
      </c>
      <c r="X100" s="24" t="s">
        <v>1774</v>
      </c>
      <c r="Y100" s="21" t="s">
        <v>1754</v>
      </c>
      <c r="Z100" s="21" t="s">
        <v>1785</v>
      </c>
      <c r="AA100" s="23">
        <v>1</v>
      </c>
      <c r="AB100" s="21" t="s">
        <v>1814</v>
      </c>
      <c r="AC100" s="21"/>
      <c r="AD100" s="23">
        <v>0.9</v>
      </c>
      <c r="AE100" s="25" t="s">
        <v>1900</v>
      </c>
      <c r="AF100" s="27" t="s">
        <v>1962</v>
      </c>
      <c r="AG100" s="23">
        <v>1967</v>
      </c>
      <c r="AH100" s="21" t="s">
        <v>1157</v>
      </c>
      <c r="AI100" s="21" t="s">
        <v>1158</v>
      </c>
      <c r="AJ100" s="28">
        <v>29.534120000000001</v>
      </c>
      <c r="AK100" s="29">
        <v>-81.756190000000004</v>
      </c>
      <c r="AL100" s="43">
        <f>J100+SUM(Table13[[#This Row],[Highway]:[Pipe]])</f>
        <v>2</v>
      </c>
      <c r="AM100" s="39"/>
      <c r="AN100" s="43">
        <f t="shared" si="12"/>
        <v>1</v>
      </c>
      <c r="AO100" s="43" t="str">
        <f t="shared" si="13"/>
        <v/>
      </c>
      <c r="AP100" s="43" t="str">
        <f t="shared" si="14"/>
        <v/>
      </c>
      <c r="AQ100" s="43" t="str">
        <f t="shared" si="15"/>
        <v/>
      </c>
    </row>
    <row r="101" spans="1:43" x14ac:dyDescent="0.45">
      <c r="A101" s="18">
        <v>30.437691666666666</v>
      </c>
      <c r="B101" s="19">
        <v>-81.583638888888885</v>
      </c>
      <c r="C101" s="20" t="s">
        <v>272</v>
      </c>
      <c r="D101" s="20" t="s">
        <v>156</v>
      </c>
      <c r="E101" s="21" t="s">
        <v>273</v>
      </c>
      <c r="F101" s="20" t="s">
        <v>36</v>
      </c>
      <c r="G101" s="21" t="s">
        <v>36</v>
      </c>
      <c r="H101" s="22"/>
      <c r="I101" s="23"/>
      <c r="J101" s="24">
        <v>1</v>
      </c>
      <c r="K101" s="25" t="s">
        <v>156</v>
      </c>
      <c r="L101" s="25" t="s">
        <v>156</v>
      </c>
      <c r="M101" s="26" t="s">
        <v>36</v>
      </c>
      <c r="N101" s="20" t="s">
        <v>1520</v>
      </c>
      <c r="O101" s="21" t="s">
        <v>1654</v>
      </c>
      <c r="P101" s="26" t="s">
        <v>36</v>
      </c>
      <c r="Q101" s="21" t="s">
        <v>1741</v>
      </c>
      <c r="R101" s="27" t="s">
        <v>36</v>
      </c>
      <c r="S101" s="20" t="s">
        <v>1748</v>
      </c>
      <c r="T101" s="26" t="s">
        <v>36</v>
      </c>
      <c r="U101" s="27" t="s">
        <v>36</v>
      </c>
      <c r="V101" s="21" t="s">
        <v>1773</v>
      </c>
      <c r="W101" s="21" t="s">
        <v>1776</v>
      </c>
      <c r="X101" s="24" t="s">
        <v>36</v>
      </c>
      <c r="Y101" s="21" t="s">
        <v>1754</v>
      </c>
      <c r="Z101" s="21" t="s">
        <v>1798</v>
      </c>
      <c r="AA101" s="23" t="s">
        <v>36</v>
      </c>
      <c r="AB101" s="21" t="s">
        <v>1867</v>
      </c>
      <c r="AC101" s="21" t="s">
        <v>1795</v>
      </c>
      <c r="AD101" s="23" t="s">
        <v>36</v>
      </c>
      <c r="AE101" s="25" t="s">
        <v>1913</v>
      </c>
      <c r="AF101" s="27" t="s">
        <v>36</v>
      </c>
      <c r="AG101" s="23" t="s">
        <v>36</v>
      </c>
      <c r="AH101" s="21" t="s">
        <v>958</v>
      </c>
      <c r="AI101" s="21" t="s">
        <v>959</v>
      </c>
      <c r="AJ101" s="28" t="s">
        <v>36</v>
      </c>
      <c r="AK101" s="29" t="s">
        <v>36</v>
      </c>
      <c r="AL101" s="43">
        <f>J101+SUM(Table13[[#This Row],[Highway]:[Pipe]])</f>
        <v>4</v>
      </c>
      <c r="AM101" s="39"/>
      <c r="AN101" s="43" t="str">
        <f t="shared" si="12"/>
        <v/>
      </c>
      <c r="AO101" s="43">
        <f t="shared" si="13"/>
        <v>3</v>
      </c>
      <c r="AP101" s="43" t="str">
        <f t="shared" si="14"/>
        <v/>
      </c>
      <c r="AQ101" s="43" t="str">
        <f t="shared" si="15"/>
        <v/>
      </c>
    </row>
    <row r="102" spans="1:43" x14ac:dyDescent="0.45">
      <c r="A102" s="18">
        <v>30.190202777777777</v>
      </c>
      <c r="B102" s="19">
        <v>-81.667405555555561</v>
      </c>
      <c r="C102" s="20" t="s">
        <v>459</v>
      </c>
      <c r="D102" s="20" t="s">
        <v>457</v>
      </c>
      <c r="E102" s="21" t="s">
        <v>458</v>
      </c>
      <c r="F102" s="20" t="s">
        <v>29</v>
      </c>
      <c r="G102" s="21" t="s">
        <v>30</v>
      </c>
      <c r="H102" s="22"/>
      <c r="I102" s="23">
        <v>720343</v>
      </c>
      <c r="J102" s="24">
        <v>1</v>
      </c>
      <c r="K102" s="25" t="s">
        <v>457</v>
      </c>
      <c r="L102" s="25" t="s">
        <v>1428</v>
      </c>
      <c r="M102" s="26" t="s">
        <v>2130</v>
      </c>
      <c r="N102" s="20" t="s">
        <v>1496</v>
      </c>
      <c r="O102" s="21" t="s">
        <v>1679</v>
      </c>
      <c r="P102" s="26" t="s">
        <v>2079</v>
      </c>
      <c r="Q102" s="21" t="s">
        <v>1741</v>
      </c>
      <c r="R102" s="27" t="s">
        <v>1968</v>
      </c>
      <c r="S102" s="20" t="s">
        <v>1748</v>
      </c>
      <c r="T102" s="26" t="s">
        <v>1973</v>
      </c>
      <c r="U102" s="27" t="s">
        <v>2319</v>
      </c>
      <c r="V102" s="21" t="s">
        <v>1773</v>
      </c>
      <c r="W102" s="21" t="s">
        <v>1774</v>
      </c>
      <c r="X102" s="24" t="s">
        <v>1774</v>
      </c>
      <c r="Y102" s="21" t="s">
        <v>1754</v>
      </c>
      <c r="Z102" s="21" t="s">
        <v>1836</v>
      </c>
      <c r="AA102" s="23">
        <v>1</v>
      </c>
      <c r="AB102" s="21" t="s">
        <v>1804</v>
      </c>
      <c r="AC102" s="21" t="s">
        <v>1795</v>
      </c>
      <c r="AD102" s="23">
        <v>0.9</v>
      </c>
      <c r="AE102" s="25" t="s">
        <v>1900</v>
      </c>
      <c r="AF102" s="27" t="s">
        <v>1962</v>
      </c>
      <c r="AG102" s="23">
        <v>1970</v>
      </c>
      <c r="AH102" s="21" t="s">
        <v>1101</v>
      </c>
      <c r="AI102" s="21" t="s">
        <v>1102</v>
      </c>
      <c r="AJ102" s="28">
        <v>30.189720000000001</v>
      </c>
      <c r="AK102" s="29">
        <v>-81.65916</v>
      </c>
      <c r="AL102" s="43">
        <f>J102+SUM(Table13[[#This Row],[Highway]:[Pipe]])</f>
        <v>2</v>
      </c>
      <c r="AM102" s="39"/>
      <c r="AN102" s="43">
        <f t="shared" si="12"/>
        <v>1</v>
      </c>
      <c r="AO102" s="43" t="str">
        <f t="shared" si="13"/>
        <v/>
      </c>
      <c r="AP102" s="43" t="str">
        <f t="shared" si="14"/>
        <v/>
      </c>
      <c r="AQ102" s="43" t="str">
        <f t="shared" si="15"/>
        <v/>
      </c>
    </row>
    <row r="103" spans="1:43" x14ac:dyDescent="0.45">
      <c r="A103" s="18">
        <v>30.189833333333333</v>
      </c>
      <c r="B103" s="19">
        <v>-81.667452777777783</v>
      </c>
      <c r="C103" s="20" t="s">
        <v>456</v>
      </c>
      <c r="D103" s="20" t="s">
        <v>457</v>
      </c>
      <c r="E103" s="21" t="s">
        <v>458</v>
      </c>
      <c r="F103" s="20" t="s">
        <v>29</v>
      </c>
      <c r="G103" s="21" t="s">
        <v>32</v>
      </c>
      <c r="H103" s="22"/>
      <c r="I103" s="23">
        <v>720249</v>
      </c>
      <c r="J103" s="24">
        <v>1</v>
      </c>
      <c r="K103" s="25" t="s">
        <v>457</v>
      </c>
      <c r="L103" s="25" t="s">
        <v>1428</v>
      </c>
      <c r="M103" s="26" t="s">
        <v>2123</v>
      </c>
      <c r="N103" s="20" t="s">
        <v>1496</v>
      </c>
      <c r="O103" s="21" t="s">
        <v>1679</v>
      </c>
      <c r="P103" s="26" t="s">
        <v>2079</v>
      </c>
      <c r="Q103" s="21" t="s">
        <v>1741</v>
      </c>
      <c r="R103" s="27" t="s">
        <v>1968</v>
      </c>
      <c r="S103" s="20" t="s">
        <v>1748</v>
      </c>
      <c r="T103" s="26" t="s">
        <v>1973</v>
      </c>
      <c r="U103" s="27" t="s">
        <v>2319</v>
      </c>
      <c r="V103" s="21" t="s">
        <v>1773</v>
      </c>
      <c r="W103" s="21" t="s">
        <v>1774</v>
      </c>
      <c r="X103" s="24" t="s">
        <v>1774</v>
      </c>
      <c r="Y103" s="21" t="s">
        <v>1754</v>
      </c>
      <c r="Z103" s="21" t="s">
        <v>1836</v>
      </c>
      <c r="AA103" s="23">
        <v>1</v>
      </c>
      <c r="AB103" s="21" t="s">
        <v>1804</v>
      </c>
      <c r="AC103" s="21" t="s">
        <v>1795</v>
      </c>
      <c r="AD103" s="23">
        <v>0.9</v>
      </c>
      <c r="AE103" s="25" t="s">
        <v>1900</v>
      </c>
      <c r="AF103" s="27" t="s">
        <v>1962</v>
      </c>
      <c r="AG103" s="23">
        <v>1970</v>
      </c>
      <c r="AH103" s="21" t="s">
        <v>1099</v>
      </c>
      <c r="AI103" s="21" t="s">
        <v>1100</v>
      </c>
      <c r="AJ103" s="28">
        <v>30.18965</v>
      </c>
      <c r="AK103" s="29">
        <v>-81.663480000000007</v>
      </c>
      <c r="AL103" s="43">
        <f>J103+SUM(Table13[[#This Row],[Highway]:[Pipe]])</f>
        <v>2</v>
      </c>
      <c r="AM103" s="39"/>
      <c r="AN103" s="43">
        <f t="shared" si="12"/>
        <v>1</v>
      </c>
      <c r="AO103" s="43" t="str">
        <f t="shared" si="13"/>
        <v/>
      </c>
      <c r="AP103" s="43" t="str">
        <f t="shared" si="14"/>
        <v/>
      </c>
      <c r="AQ103" s="43" t="str">
        <f t="shared" si="15"/>
        <v/>
      </c>
    </row>
    <row r="104" spans="1:43" x14ac:dyDescent="0.45">
      <c r="A104" s="18">
        <v>28.513075000000001</v>
      </c>
      <c r="B104" s="19">
        <v>-80.611413888888904</v>
      </c>
      <c r="C104" s="20" t="s">
        <v>47</v>
      </c>
      <c r="D104" s="20" t="s">
        <v>48</v>
      </c>
      <c r="E104" s="21" t="s">
        <v>49</v>
      </c>
      <c r="F104" s="20" t="s">
        <v>36</v>
      </c>
      <c r="G104" s="21" t="s">
        <v>36</v>
      </c>
      <c r="H104" s="22"/>
      <c r="I104" s="23"/>
      <c r="J104" s="24">
        <v>1</v>
      </c>
      <c r="K104" s="25" t="s">
        <v>48</v>
      </c>
      <c r="L104" s="25" t="s">
        <v>1356</v>
      </c>
      <c r="M104" s="26" t="s">
        <v>36</v>
      </c>
      <c r="N104" s="20" t="s">
        <v>1485</v>
      </c>
      <c r="O104" s="21" t="s">
        <v>1610</v>
      </c>
      <c r="P104" s="26" t="s">
        <v>36</v>
      </c>
      <c r="Q104" s="21" t="s">
        <v>1741</v>
      </c>
      <c r="R104" s="27" t="s">
        <v>36</v>
      </c>
      <c r="S104" s="20" t="s">
        <v>1745</v>
      </c>
      <c r="T104" s="26" t="s">
        <v>36</v>
      </c>
      <c r="U104" s="27" t="s">
        <v>36</v>
      </c>
      <c r="V104" s="21" t="s">
        <v>1775</v>
      </c>
      <c r="W104" s="21" t="s">
        <v>1774</v>
      </c>
      <c r="X104" s="24" t="s">
        <v>36</v>
      </c>
      <c r="Y104" s="21" t="s">
        <v>1754</v>
      </c>
      <c r="Z104" s="21" t="s">
        <v>1786</v>
      </c>
      <c r="AA104" s="23" t="s">
        <v>36</v>
      </c>
      <c r="AB104" s="21" t="s">
        <v>1787</v>
      </c>
      <c r="AC104" s="21" t="s">
        <v>1795</v>
      </c>
      <c r="AD104" s="23" t="s">
        <v>36</v>
      </c>
      <c r="AE104" s="25" t="s">
        <v>1902</v>
      </c>
      <c r="AF104" s="27" t="s">
        <v>36</v>
      </c>
      <c r="AG104" s="23" t="s">
        <v>36</v>
      </c>
      <c r="AH104" s="21" t="s">
        <v>800</v>
      </c>
      <c r="AI104" s="21" t="s">
        <v>1960</v>
      </c>
      <c r="AJ104" s="28" t="s">
        <v>36</v>
      </c>
      <c r="AK104" s="29" t="s">
        <v>36</v>
      </c>
      <c r="AL104" s="43">
        <f>J104+SUM(Table13[[#This Row],[Highway]:[Pipe]])</f>
        <v>2</v>
      </c>
      <c r="AM104" s="39"/>
      <c r="AN104" s="43">
        <f t="shared" si="12"/>
        <v>1</v>
      </c>
      <c r="AO104" s="43" t="str">
        <f t="shared" si="13"/>
        <v/>
      </c>
      <c r="AP104" s="43" t="str">
        <f t="shared" si="14"/>
        <v/>
      </c>
      <c r="AQ104" s="43" t="str">
        <f t="shared" si="15"/>
        <v/>
      </c>
    </row>
    <row r="105" spans="1:43" x14ac:dyDescent="0.45">
      <c r="A105" s="18">
        <v>30.314636111111113</v>
      </c>
      <c r="B105" s="19">
        <v>-81.6267361111111</v>
      </c>
      <c r="C105" s="20" t="s">
        <v>440</v>
      </c>
      <c r="D105" s="20" t="s">
        <v>441</v>
      </c>
      <c r="E105" s="21" t="s">
        <v>442</v>
      </c>
      <c r="F105" s="20" t="s">
        <v>36</v>
      </c>
      <c r="G105" s="21" t="s">
        <v>36</v>
      </c>
      <c r="H105" s="22"/>
      <c r="I105" s="23">
        <v>720107</v>
      </c>
      <c r="J105" s="24">
        <v>1</v>
      </c>
      <c r="K105" s="25" t="s">
        <v>441</v>
      </c>
      <c r="L105" s="25" t="s">
        <v>1423</v>
      </c>
      <c r="M105" s="26" t="s">
        <v>2108</v>
      </c>
      <c r="N105" s="20" t="s">
        <v>1496</v>
      </c>
      <c r="O105" s="21" t="s">
        <v>1668</v>
      </c>
      <c r="P105" s="26" t="s">
        <v>2107</v>
      </c>
      <c r="Q105" s="21" t="s">
        <v>1741</v>
      </c>
      <c r="R105" s="27" t="s">
        <v>1968</v>
      </c>
      <c r="S105" s="20" t="s">
        <v>1748</v>
      </c>
      <c r="T105" s="26" t="s">
        <v>1973</v>
      </c>
      <c r="U105" s="27" t="s">
        <v>2313</v>
      </c>
      <c r="V105" s="21" t="s">
        <v>1773</v>
      </c>
      <c r="W105" s="21" t="s">
        <v>1774</v>
      </c>
      <c r="X105" s="24" t="s">
        <v>1774</v>
      </c>
      <c r="Y105" s="21" t="s">
        <v>1754</v>
      </c>
      <c r="Z105" s="21" t="s">
        <v>1854</v>
      </c>
      <c r="AA105" s="23">
        <v>1</v>
      </c>
      <c r="AB105" s="21" t="s">
        <v>1886</v>
      </c>
      <c r="AC105" s="21" t="s">
        <v>1795</v>
      </c>
      <c r="AD105" s="23">
        <v>0.9</v>
      </c>
      <c r="AE105" s="25" t="s">
        <v>1919</v>
      </c>
      <c r="AF105" s="27" t="s">
        <v>1962</v>
      </c>
      <c r="AG105" s="23">
        <v>1967</v>
      </c>
      <c r="AH105" s="21" t="s">
        <v>1087</v>
      </c>
      <c r="AI105" s="21" t="s">
        <v>1088</v>
      </c>
      <c r="AJ105" s="28">
        <v>30.315560000000001</v>
      </c>
      <c r="AK105" s="29">
        <v>-81.627499999999998</v>
      </c>
      <c r="AL105" s="43">
        <f>J105+SUM(Table13[[#This Row],[Highway]:[Pipe]])</f>
        <v>2</v>
      </c>
      <c r="AM105" s="39"/>
      <c r="AN105" s="43">
        <f t="shared" si="12"/>
        <v>1</v>
      </c>
      <c r="AO105" s="43" t="str">
        <f t="shared" si="13"/>
        <v/>
      </c>
      <c r="AP105" s="43" t="str">
        <f t="shared" si="14"/>
        <v/>
      </c>
      <c r="AQ105" s="43" t="str">
        <f t="shared" si="15"/>
        <v/>
      </c>
    </row>
    <row r="106" spans="1:43" x14ac:dyDescent="0.45">
      <c r="A106" s="18">
        <v>30.323366666666665</v>
      </c>
      <c r="B106" s="19">
        <v>-81.438636111111109</v>
      </c>
      <c r="C106" s="20" t="s">
        <v>207</v>
      </c>
      <c r="D106" s="20" t="s">
        <v>208</v>
      </c>
      <c r="E106" s="21" t="s">
        <v>209</v>
      </c>
      <c r="F106" s="20" t="s">
        <v>36</v>
      </c>
      <c r="G106" s="21" t="s">
        <v>44</v>
      </c>
      <c r="H106" s="22"/>
      <c r="I106" s="23">
        <v>720044</v>
      </c>
      <c r="J106" s="24">
        <v>1</v>
      </c>
      <c r="K106" s="25" t="s">
        <v>208</v>
      </c>
      <c r="L106" s="25" t="s">
        <v>1386</v>
      </c>
      <c r="M106" s="26" t="s">
        <v>2094</v>
      </c>
      <c r="N106" s="20" t="s">
        <v>1508</v>
      </c>
      <c r="O106" s="21" t="s">
        <v>1660</v>
      </c>
      <c r="P106" s="26" t="s">
        <v>2093</v>
      </c>
      <c r="Q106" s="21" t="s">
        <v>1741</v>
      </c>
      <c r="R106" s="27" t="s">
        <v>1968</v>
      </c>
      <c r="S106" s="20" t="s">
        <v>1748</v>
      </c>
      <c r="T106" s="26" t="s">
        <v>1973</v>
      </c>
      <c r="U106" s="27" t="s">
        <v>2303</v>
      </c>
      <c r="V106" s="21" t="s">
        <v>1773</v>
      </c>
      <c r="W106" s="21" t="s">
        <v>1774</v>
      </c>
      <c r="X106" s="24" t="s">
        <v>1774</v>
      </c>
      <c r="Y106" s="21" t="s">
        <v>1754</v>
      </c>
      <c r="Z106" s="21" t="s">
        <v>1786</v>
      </c>
      <c r="AA106" s="23">
        <v>90.9</v>
      </c>
      <c r="AB106" s="21" t="s">
        <v>1804</v>
      </c>
      <c r="AC106" s="21" t="s">
        <v>1795</v>
      </c>
      <c r="AD106" s="23">
        <v>63.9</v>
      </c>
      <c r="AE106" s="25" t="s">
        <v>1920</v>
      </c>
      <c r="AF106" s="27" t="s">
        <v>1962</v>
      </c>
      <c r="AG106" s="23">
        <v>1965</v>
      </c>
      <c r="AH106" s="21" t="s">
        <v>907</v>
      </c>
      <c r="AI106" s="21" t="s">
        <v>908</v>
      </c>
      <c r="AJ106" s="28">
        <v>30.323329999999999</v>
      </c>
      <c r="AK106" s="29">
        <v>-81.439160000000001</v>
      </c>
      <c r="AL106" s="43">
        <f>J106+SUM(Table13[[#This Row],[Highway]:[Pipe]])</f>
        <v>2</v>
      </c>
      <c r="AM106" s="39"/>
      <c r="AN106" s="43">
        <f t="shared" si="12"/>
        <v>1</v>
      </c>
      <c r="AO106" s="43" t="str">
        <f t="shared" si="13"/>
        <v/>
      </c>
      <c r="AP106" s="43" t="str">
        <f t="shared" si="14"/>
        <v/>
      </c>
      <c r="AQ106" s="43" t="str">
        <f t="shared" si="15"/>
        <v/>
      </c>
    </row>
    <row r="107" spans="1:43" x14ac:dyDescent="0.45">
      <c r="A107" s="18">
        <v>30.323519444444443</v>
      </c>
      <c r="B107" s="19">
        <v>-81.438730555555566</v>
      </c>
      <c r="C107" s="20" t="s">
        <v>210</v>
      </c>
      <c r="D107" s="20" t="s">
        <v>208</v>
      </c>
      <c r="E107" s="21" t="s">
        <v>209</v>
      </c>
      <c r="F107" s="20" t="s">
        <v>36</v>
      </c>
      <c r="G107" s="21" t="s">
        <v>46</v>
      </c>
      <c r="H107" s="22"/>
      <c r="I107" s="23">
        <v>720690</v>
      </c>
      <c r="J107" s="24">
        <v>1</v>
      </c>
      <c r="K107" s="25" t="s">
        <v>208</v>
      </c>
      <c r="L107" s="25" t="s">
        <v>1386</v>
      </c>
      <c r="M107" s="26" t="s">
        <v>2158</v>
      </c>
      <c r="N107" s="20" t="s">
        <v>1508</v>
      </c>
      <c r="O107" s="21" t="s">
        <v>1660</v>
      </c>
      <c r="P107" s="26" t="s">
        <v>2093</v>
      </c>
      <c r="Q107" s="21" t="s">
        <v>1741</v>
      </c>
      <c r="R107" s="27" t="s">
        <v>1968</v>
      </c>
      <c r="S107" s="20" t="s">
        <v>1748</v>
      </c>
      <c r="T107" s="26" t="s">
        <v>1973</v>
      </c>
      <c r="U107" s="27" t="s">
        <v>2351</v>
      </c>
      <c r="V107" s="21" t="s">
        <v>1773</v>
      </c>
      <c r="W107" s="21" t="s">
        <v>1774</v>
      </c>
      <c r="X107" s="24" t="s">
        <v>1774</v>
      </c>
      <c r="Y107" s="21" t="s">
        <v>1754</v>
      </c>
      <c r="Z107" s="21" t="s">
        <v>1786</v>
      </c>
      <c r="AA107" s="23">
        <v>90.9</v>
      </c>
      <c r="AB107" s="21" t="s">
        <v>1804</v>
      </c>
      <c r="AC107" s="21" t="s">
        <v>1795</v>
      </c>
      <c r="AD107" s="23">
        <v>63.9</v>
      </c>
      <c r="AE107" s="25" t="s">
        <v>1920</v>
      </c>
      <c r="AF107" s="27" t="s">
        <v>1962</v>
      </c>
      <c r="AG107" s="23">
        <v>2000</v>
      </c>
      <c r="AH107" s="21" t="s">
        <v>909</v>
      </c>
      <c r="AI107" s="21" t="s">
        <v>910</v>
      </c>
      <c r="AJ107" s="28">
        <v>30.323699999999999</v>
      </c>
      <c r="AK107" s="29">
        <v>-81.437989999999999</v>
      </c>
      <c r="AL107" s="43">
        <f>J107+SUM(Table13[[#This Row],[Highway]:[Pipe]])</f>
        <v>2</v>
      </c>
      <c r="AM107" s="39"/>
      <c r="AN107" s="43">
        <f t="shared" si="12"/>
        <v>1</v>
      </c>
      <c r="AO107" s="43" t="str">
        <f t="shared" si="13"/>
        <v/>
      </c>
      <c r="AP107" s="43" t="str">
        <f t="shared" si="14"/>
        <v/>
      </c>
      <c r="AQ107" s="43" t="str">
        <f t="shared" si="15"/>
        <v/>
      </c>
    </row>
    <row r="108" spans="1:43" x14ac:dyDescent="0.45">
      <c r="A108" s="18">
        <v>28.527327777777778</v>
      </c>
      <c r="B108" s="19">
        <v>-80.765458333333328</v>
      </c>
      <c r="C108" s="20" t="s">
        <v>41</v>
      </c>
      <c r="D108" s="20" t="s">
        <v>42</v>
      </c>
      <c r="E108" s="21" t="s">
        <v>43</v>
      </c>
      <c r="F108" s="20" t="s">
        <v>29</v>
      </c>
      <c r="G108" s="21" t="s">
        <v>44</v>
      </c>
      <c r="H108" s="22"/>
      <c r="I108" s="23">
        <v>703002</v>
      </c>
      <c r="J108" s="24">
        <v>1</v>
      </c>
      <c r="K108" s="25" t="s">
        <v>42</v>
      </c>
      <c r="L108" s="25" t="s">
        <v>1355</v>
      </c>
      <c r="M108" s="26" t="s">
        <v>2053</v>
      </c>
      <c r="N108" s="20" t="s">
        <v>1484</v>
      </c>
      <c r="O108" s="21" t="s">
        <v>1609</v>
      </c>
      <c r="P108" s="26" t="s">
        <v>1982</v>
      </c>
      <c r="Q108" s="21" t="s">
        <v>1741</v>
      </c>
      <c r="R108" s="27" t="s">
        <v>1968</v>
      </c>
      <c r="S108" s="20" t="s">
        <v>1745</v>
      </c>
      <c r="T108" s="26" t="s">
        <v>1971</v>
      </c>
      <c r="U108" s="27" t="s">
        <v>2281</v>
      </c>
      <c r="V108" s="21" t="s">
        <v>1775</v>
      </c>
      <c r="W108" s="21" t="s">
        <v>1774</v>
      </c>
      <c r="X108" s="24" t="s">
        <v>1774</v>
      </c>
      <c r="Y108" s="21" t="s">
        <v>1754</v>
      </c>
      <c r="Z108" s="21" t="s">
        <v>1786</v>
      </c>
      <c r="AA108" s="23">
        <v>89.9</v>
      </c>
      <c r="AB108" s="21" t="s">
        <v>1819</v>
      </c>
      <c r="AC108" s="21" t="s">
        <v>1795</v>
      </c>
      <c r="AD108" s="23">
        <v>27.8</v>
      </c>
      <c r="AE108" s="25" t="s">
        <v>1902</v>
      </c>
      <c r="AF108" s="27" t="s">
        <v>1967</v>
      </c>
      <c r="AG108" s="23">
        <v>1964</v>
      </c>
      <c r="AH108" s="21" t="s">
        <v>796</v>
      </c>
      <c r="AI108" s="21" t="s">
        <v>797</v>
      </c>
      <c r="AJ108" s="28">
        <v>28.527290000000001</v>
      </c>
      <c r="AK108" s="29">
        <v>-80.763840000000002</v>
      </c>
      <c r="AL108" s="43">
        <f>J108+SUM(Table13[[#This Row],[Highway]:[Pipe]])</f>
        <v>2</v>
      </c>
      <c r="AM108" s="39"/>
      <c r="AN108" s="43">
        <f t="shared" si="12"/>
        <v>1</v>
      </c>
      <c r="AO108" s="43" t="str">
        <f t="shared" si="13"/>
        <v/>
      </c>
      <c r="AP108" s="43" t="str">
        <f t="shared" si="14"/>
        <v/>
      </c>
      <c r="AQ108" s="43" t="str">
        <f t="shared" si="15"/>
        <v/>
      </c>
    </row>
    <row r="109" spans="1:43" x14ac:dyDescent="0.45">
      <c r="A109" s="18">
        <v>28.527516666666667</v>
      </c>
      <c r="B109" s="19">
        <v>-80.76551666666667</v>
      </c>
      <c r="C109" s="20" t="s">
        <v>45</v>
      </c>
      <c r="D109" s="20" t="s">
        <v>42</v>
      </c>
      <c r="E109" s="21" t="s">
        <v>43</v>
      </c>
      <c r="F109" s="20" t="s">
        <v>29</v>
      </c>
      <c r="G109" s="21" t="s">
        <v>46</v>
      </c>
      <c r="H109" s="22"/>
      <c r="I109" s="23">
        <v>703001</v>
      </c>
      <c r="J109" s="24">
        <v>1</v>
      </c>
      <c r="K109" s="25" t="s">
        <v>42</v>
      </c>
      <c r="L109" s="25" t="s">
        <v>1355</v>
      </c>
      <c r="M109" s="26" t="s">
        <v>2052</v>
      </c>
      <c r="N109" s="20" t="s">
        <v>1484</v>
      </c>
      <c r="O109" s="21" t="s">
        <v>1609</v>
      </c>
      <c r="P109" s="26" t="s">
        <v>1982</v>
      </c>
      <c r="Q109" s="21" t="s">
        <v>1741</v>
      </c>
      <c r="R109" s="27" t="s">
        <v>1968</v>
      </c>
      <c r="S109" s="20" t="s">
        <v>1745</v>
      </c>
      <c r="T109" s="26" t="s">
        <v>1971</v>
      </c>
      <c r="U109" s="27" t="s">
        <v>2281</v>
      </c>
      <c r="V109" s="21" t="s">
        <v>1775</v>
      </c>
      <c r="W109" s="21" t="s">
        <v>1774</v>
      </c>
      <c r="X109" s="24" t="s">
        <v>1774</v>
      </c>
      <c r="Y109" s="21" t="s">
        <v>1754</v>
      </c>
      <c r="Z109" s="21" t="s">
        <v>1786</v>
      </c>
      <c r="AA109" s="23">
        <v>89.9</v>
      </c>
      <c r="AB109" s="21" t="s">
        <v>1819</v>
      </c>
      <c r="AC109" s="21" t="s">
        <v>1795</v>
      </c>
      <c r="AD109" s="23">
        <v>27.8</v>
      </c>
      <c r="AE109" s="25" t="s">
        <v>1902</v>
      </c>
      <c r="AF109" s="27" t="s">
        <v>1967</v>
      </c>
      <c r="AG109" s="23">
        <v>1964</v>
      </c>
      <c r="AH109" s="21" t="s">
        <v>798</v>
      </c>
      <c r="AI109" s="21" t="s">
        <v>799</v>
      </c>
      <c r="AJ109" s="28">
        <v>28.527450000000002</v>
      </c>
      <c r="AK109" s="29">
        <v>-80.763840000000002</v>
      </c>
      <c r="AL109" s="43">
        <f>J109+SUM(Table13[[#This Row],[Highway]:[Pipe]])</f>
        <v>2</v>
      </c>
      <c r="AM109" s="39"/>
      <c r="AN109" s="43">
        <f t="shared" si="12"/>
        <v>1</v>
      </c>
      <c r="AO109" s="43" t="str">
        <f t="shared" si="13"/>
        <v/>
      </c>
      <c r="AP109" s="43" t="str">
        <f t="shared" si="14"/>
        <v/>
      </c>
      <c r="AQ109" s="43" t="str">
        <f t="shared" si="15"/>
        <v/>
      </c>
    </row>
    <row r="110" spans="1:43" x14ac:dyDescent="0.45">
      <c r="A110" s="18">
        <v>28.409252777777777</v>
      </c>
      <c r="B110" s="19">
        <v>-80.632011111111098</v>
      </c>
      <c r="C110" s="20" t="s">
        <v>54</v>
      </c>
      <c r="D110" s="20" t="s">
        <v>55</v>
      </c>
      <c r="E110" s="21" t="s">
        <v>56</v>
      </c>
      <c r="F110" s="20" t="s">
        <v>29</v>
      </c>
      <c r="G110" s="21" t="s">
        <v>30</v>
      </c>
      <c r="H110" s="22"/>
      <c r="I110" s="23">
        <v>700117</v>
      </c>
      <c r="J110" s="24">
        <v>1</v>
      </c>
      <c r="K110" s="25" t="s">
        <v>55</v>
      </c>
      <c r="L110" s="25" t="s">
        <v>55</v>
      </c>
      <c r="M110" s="26" t="s">
        <v>2039</v>
      </c>
      <c r="N110" s="20" t="s">
        <v>1486</v>
      </c>
      <c r="O110" s="21" t="s">
        <v>1612</v>
      </c>
      <c r="P110" s="26" t="s">
        <v>2028</v>
      </c>
      <c r="Q110" s="21" t="s">
        <v>1741</v>
      </c>
      <c r="R110" s="27" t="s">
        <v>1968</v>
      </c>
      <c r="S110" s="20" t="s">
        <v>1745</v>
      </c>
      <c r="T110" s="26" t="s">
        <v>1971</v>
      </c>
      <c r="U110" s="27" t="s">
        <v>2263</v>
      </c>
      <c r="V110" s="21" t="s">
        <v>1775</v>
      </c>
      <c r="W110" s="21" t="s">
        <v>1774</v>
      </c>
      <c r="X110" s="24" t="s">
        <v>1961</v>
      </c>
      <c r="Y110" s="21" t="s">
        <v>1754</v>
      </c>
      <c r="Z110" s="21" t="s">
        <v>1786</v>
      </c>
      <c r="AA110" s="23">
        <v>89.9</v>
      </c>
      <c r="AB110" s="21" t="s">
        <v>1809</v>
      </c>
      <c r="AC110" s="21" t="s">
        <v>1795</v>
      </c>
      <c r="AD110" s="23">
        <v>23.9</v>
      </c>
      <c r="AE110" s="25" t="s">
        <v>1903</v>
      </c>
      <c r="AF110" s="27" t="s">
        <v>1962</v>
      </c>
      <c r="AG110" s="23">
        <v>1972</v>
      </c>
      <c r="AH110" s="21" t="s">
        <v>805</v>
      </c>
      <c r="AI110" s="21" t="s">
        <v>806</v>
      </c>
      <c r="AJ110" s="28">
        <v>28.409220000000001</v>
      </c>
      <c r="AK110" s="29">
        <v>-80.632000000000005</v>
      </c>
      <c r="AL110" s="43">
        <f>J110+SUM(Table13[[#This Row],[Highway]:[Pipe]])</f>
        <v>2</v>
      </c>
      <c r="AM110" s="39"/>
      <c r="AN110" s="43">
        <f t="shared" si="12"/>
        <v>1</v>
      </c>
      <c r="AO110" s="43" t="str">
        <f t="shared" si="13"/>
        <v/>
      </c>
      <c r="AP110" s="43" t="str">
        <f t="shared" si="14"/>
        <v/>
      </c>
      <c r="AQ110" s="43" t="str">
        <f t="shared" si="15"/>
        <v/>
      </c>
    </row>
    <row r="111" spans="1:43" x14ac:dyDescent="0.45">
      <c r="A111" s="18">
        <v>28.409252777777777</v>
      </c>
      <c r="B111" s="19">
        <v>-80.632230555555552</v>
      </c>
      <c r="C111" s="20" t="s">
        <v>57</v>
      </c>
      <c r="D111" s="20" t="s">
        <v>55</v>
      </c>
      <c r="E111" s="21" t="s">
        <v>56</v>
      </c>
      <c r="F111" s="20" t="s">
        <v>29</v>
      </c>
      <c r="G111" s="21" t="s">
        <v>32</v>
      </c>
      <c r="H111" s="22"/>
      <c r="I111" s="23">
        <v>700030</v>
      </c>
      <c r="J111" s="24">
        <v>1</v>
      </c>
      <c r="K111" s="25" t="s">
        <v>55</v>
      </c>
      <c r="L111" s="25" t="s">
        <v>55</v>
      </c>
      <c r="M111" s="26" t="s">
        <v>2029</v>
      </c>
      <c r="N111" s="20" t="s">
        <v>1486</v>
      </c>
      <c r="O111" s="21" t="s">
        <v>1612</v>
      </c>
      <c r="P111" s="26" t="s">
        <v>2028</v>
      </c>
      <c r="Q111" s="21" t="s">
        <v>1741</v>
      </c>
      <c r="R111" s="27" t="s">
        <v>1968</v>
      </c>
      <c r="S111" s="20" t="s">
        <v>1745</v>
      </c>
      <c r="T111" s="26" t="s">
        <v>1971</v>
      </c>
      <c r="U111" s="27" t="s">
        <v>2256</v>
      </c>
      <c r="V111" s="21" t="s">
        <v>1775</v>
      </c>
      <c r="W111" s="21" t="s">
        <v>1774</v>
      </c>
      <c r="X111" s="24" t="s">
        <v>1774</v>
      </c>
      <c r="Y111" s="21" t="s">
        <v>1754</v>
      </c>
      <c r="Z111" s="21" t="s">
        <v>1786</v>
      </c>
      <c r="AA111" s="23">
        <v>89.9</v>
      </c>
      <c r="AB111" s="21" t="s">
        <v>1809</v>
      </c>
      <c r="AC111" s="21" t="s">
        <v>1795</v>
      </c>
      <c r="AD111" s="23">
        <v>23.9</v>
      </c>
      <c r="AE111" s="25" t="s">
        <v>1903</v>
      </c>
      <c r="AF111" s="27" t="s">
        <v>1962</v>
      </c>
      <c r="AG111" s="23">
        <v>1963</v>
      </c>
      <c r="AH111" s="21" t="s">
        <v>805</v>
      </c>
      <c r="AI111" s="21" t="s">
        <v>807</v>
      </c>
      <c r="AJ111" s="28">
        <v>28.409199999999998</v>
      </c>
      <c r="AK111" s="29">
        <v>-80.632239999999996</v>
      </c>
      <c r="AL111" s="43">
        <f>J111+SUM(Table13[[#This Row],[Highway]:[Pipe]])</f>
        <v>2</v>
      </c>
      <c r="AM111" s="39"/>
      <c r="AN111" s="43">
        <f t="shared" si="12"/>
        <v>1</v>
      </c>
      <c r="AO111" s="43" t="str">
        <f t="shared" si="13"/>
        <v/>
      </c>
      <c r="AP111" s="43" t="str">
        <f t="shared" si="14"/>
        <v/>
      </c>
      <c r="AQ111" s="43" t="str">
        <f t="shared" si="15"/>
        <v/>
      </c>
    </row>
    <row r="112" spans="1:43" x14ac:dyDescent="0.45">
      <c r="A112" s="18">
        <v>28.409255555555553</v>
      </c>
      <c r="B112" s="19">
        <v>-80.632433333333324</v>
      </c>
      <c r="C112" s="20" t="s">
        <v>58</v>
      </c>
      <c r="D112" s="20" t="s">
        <v>55</v>
      </c>
      <c r="E112" s="21" t="s">
        <v>56</v>
      </c>
      <c r="F112" s="20" t="s">
        <v>29</v>
      </c>
      <c r="G112" s="21" t="s">
        <v>59</v>
      </c>
      <c r="H112" s="22"/>
      <c r="I112" s="23">
        <v>700031</v>
      </c>
      <c r="J112" s="24">
        <v>1</v>
      </c>
      <c r="K112" s="25" t="s">
        <v>55</v>
      </c>
      <c r="L112" s="25" t="s">
        <v>55</v>
      </c>
      <c r="M112" s="26" t="s">
        <v>2029</v>
      </c>
      <c r="N112" s="20" t="s">
        <v>1486</v>
      </c>
      <c r="O112" s="21" t="s">
        <v>1612</v>
      </c>
      <c r="P112" s="26" t="s">
        <v>2028</v>
      </c>
      <c r="Q112" s="21" t="s">
        <v>1741</v>
      </c>
      <c r="R112" s="27" t="s">
        <v>1968</v>
      </c>
      <c r="S112" s="20" t="s">
        <v>1745</v>
      </c>
      <c r="T112" s="26" t="s">
        <v>1971</v>
      </c>
      <c r="U112" s="27" t="s">
        <v>2256</v>
      </c>
      <c r="V112" s="21" t="s">
        <v>1775</v>
      </c>
      <c r="W112" s="21" t="s">
        <v>1774</v>
      </c>
      <c r="X112" s="24" t="s">
        <v>1774</v>
      </c>
      <c r="Y112" s="21" t="s">
        <v>1754</v>
      </c>
      <c r="Z112" s="21" t="s">
        <v>1786</v>
      </c>
      <c r="AA112" s="23">
        <v>89.9</v>
      </c>
      <c r="AB112" s="21" t="s">
        <v>1809</v>
      </c>
      <c r="AC112" s="21" t="s">
        <v>1795</v>
      </c>
      <c r="AD112" s="23">
        <v>23.9</v>
      </c>
      <c r="AE112" s="25" t="s">
        <v>1903</v>
      </c>
      <c r="AF112" s="27" t="s">
        <v>1962</v>
      </c>
      <c r="AG112" s="23">
        <v>1963</v>
      </c>
      <c r="AH112" s="21" t="s">
        <v>808</v>
      </c>
      <c r="AI112" s="21" t="s">
        <v>809</v>
      </c>
      <c r="AJ112" s="28">
        <v>28.409210000000002</v>
      </c>
      <c r="AK112" s="29">
        <v>-80.632469999999998</v>
      </c>
      <c r="AL112" s="43">
        <f>J112+SUM(Table13[[#This Row],[Highway]:[Pipe]])</f>
        <v>2</v>
      </c>
      <c r="AM112" s="39"/>
      <c r="AN112" s="43">
        <f t="shared" si="12"/>
        <v>1</v>
      </c>
      <c r="AO112" s="43" t="str">
        <f t="shared" si="13"/>
        <v/>
      </c>
      <c r="AP112" s="43" t="str">
        <f t="shared" si="14"/>
        <v/>
      </c>
      <c r="AQ112" s="43" t="str">
        <f t="shared" si="15"/>
        <v/>
      </c>
    </row>
    <row r="113" spans="1:43" x14ac:dyDescent="0.45">
      <c r="A113" s="18">
        <v>28.650691666666667</v>
      </c>
      <c r="B113" s="19">
        <v>-80.806861111111104</v>
      </c>
      <c r="C113" s="20" t="s">
        <v>66</v>
      </c>
      <c r="D113" s="20" t="s">
        <v>67</v>
      </c>
      <c r="E113" s="21" t="s">
        <v>68</v>
      </c>
      <c r="F113" s="20" t="s">
        <v>29</v>
      </c>
      <c r="G113" s="21" t="s">
        <v>36</v>
      </c>
      <c r="H113" s="22"/>
      <c r="I113" s="23"/>
      <c r="J113" s="24">
        <v>1</v>
      </c>
      <c r="K113" s="25" t="s">
        <v>67</v>
      </c>
      <c r="L113" s="25" t="s">
        <v>1359</v>
      </c>
      <c r="M113" s="26" t="s">
        <v>36</v>
      </c>
      <c r="N113" s="20" t="s">
        <v>1484</v>
      </c>
      <c r="O113" s="21" t="s">
        <v>1615</v>
      </c>
      <c r="P113" s="26" t="s">
        <v>36</v>
      </c>
      <c r="Q113" s="21" t="s">
        <v>1741</v>
      </c>
      <c r="R113" s="27" t="s">
        <v>36</v>
      </c>
      <c r="S113" s="20" t="s">
        <v>1745</v>
      </c>
      <c r="T113" s="26" t="s">
        <v>36</v>
      </c>
      <c r="U113" s="27" t="s">
        <v>36</v>
      </c>
      <c r="V113" s="21" t="s">
        <v>1775</v>
      </c>
      <c r="W113" s="21" t="s">
        <v>1776</v>
      </c>
      <c r="X113" s="24" t="s">
        <v>36</v>
      </c>
      <c r="Y113" s="21" t="s">
        <v>1754</v>
      </c>
      <c r="Z113" s="21" t="s">
        <v>1786</v>
      </c>
      <c r="AA113" s="23" t="s">
        <v>36</v>
      </c>
      <c r="AB113" s="21" t="s">
        <v>1867</v>
      </c>
      <c r="AC113" s="21" t="s">
        <v>1795</v>
      </c>
      <c r="AD113" s="23" t="s">
        <v>36</v>
      </c>
      <c r="AE113" s="25" t="s">
        <v>1902</v>
      </c>
      <c r="AF113" s="27" t="s">
        <v>36</v>
      </c>
      <c r="AG113" s="23" t="s">
        <v>36</v>
      </c>
      <c r="AH113" s="21" t="s">
        <v>813</v>
      </c>
      <c r="AI113" s="21" t="s">
        <v>814</v>
      </c>
      <c r="AJ113" s="28" t="s">
        <v>36</v>
      </c>
      <c r="AK113" s="29" t="s">
        <v>36</v>
      </c>
      <c r="AL113" s="43">
        <f>J113+SUM(Table13[[#This Row],[Highway]:[Pipe]])</f>
        <v>4</v>
      </c>
      <c r="AM113" s="39"/>
      <c r="AN113" s="43" t="str">
        <f t="shared" si="12"/>
        <v/>
      </c>
      <c r="AO113" s="43">
        <f t="shared" si="13"/>
        <v>3</v>
      </c>
      <c r="AP113" s="43" t="str">
        <f t="shared" si="14"/>
        <v/>
      </c>
      <c r="AQ113" s="43" t="str">
        <f t="shared" si="15"/>
        <v/>
      </c>
    </row>
    <row r="114" spans="1:43" x14ac:dyDescent="0.45">
      <c r="A114" s="18">
        <v>30.323027777777778</v>
      </c>
      <c r="B114" s="19">
        <v>-81.597361111111113</v>
      </c>
      <c r="C114" s="20" t="s">
        <v>214</v>
      </c>
      <c r="D114" s="20" t="s">
        <v>215</v>
      </c>
      <c r="E114" s="21" t="s">
        <v>216</v>
      </c>
      <c r="F114" s="20" t="s">
        <v>29</v>
      </c>
      <c r="G114" s="21" t="s">
        <v>36</v>
      </c>
      <c r="H114" s="22"/>
      <c r="I114" s="23">
        <v>720064</v>
      </c>
      <c r="J114" s="24">
        <v>1</v>
      </c>
      <c r="K114" s="25" t="s">
        <v>215</v>
      </c>
      <c r="L114" s="25" t="s">
        <v>215</v>
      </c>
      <c r="M114" s="26" t="s">
        <v>2101</v>
      </c>
      <c r="N114" s="20" t="s">
        <v>1509</v>
      </c>
      <c r="O114" s="21" t="s">
        <v>1644</v>
      </c>
      <c r="P114" s="26" t="s">
        <v>2100</v>
      </c>
      <c r="Q114" s="21" t="s">
        <v>1741</v>
      </c>
      <c r="R114" s="27" t="s">
        <v>1968</v>
      </c>
      <c r="S114" s="20" t="s">
        <v>1748</v>
      </c>
      <c r="T114" s="26" t="s">
        <v>1973</v>
      </c>
      <c r="U114" s="27" t="s">
        <v>2309</v>
      </c>
      <c r="V114" s="21" t="s">
        <v>1773</v>
      </c>
      <c r="W114" s="21" t="s">
        <v>1774</v>
      </c>
      <c r="X114" s="24" t="s">
        <v>1961</v>
      </c>
      <c r="Y114" s="21" t="s">
        <v>1754</v>
      </c>
      <c r="Z114" s="21" t="s">
        <v>1788</v>
      </c>
      <c r="AA114" s="23">
        <v>23.6</v>
      </c>
      <c r="AB114" s="21" t="s">
        <v>1829</v>
      </c>
      <c r="AC114" s="21" t="s">
        <v>1795</v>
      </c>
      <c r="AD114" s="23">
        <v>5.9</v>
      </c>
      <c r="AE114" s="25" t="s">
        <v>1900</v>
      </c>
      <c r="AF114" s="27" t="s">
        <v>1962</v>
      </c>
      <c r="AG114" s="23">
        <v>1946</v>
      </c>
      <c r="AH114" s="21" t="s">
        <v>911</v>
      </c>
      <c r="AI114" s="21" t="s">
        <v>912</v>
      </c>
      <c r="AJ114" s="28">
        <v>30.29806</v>
      </c>
      <c r="AK114" s="29">
        <v>-81.618610000000004</v>
      </c>
      <c r="AL114" s="43">
        <f>J114+SUM(Table13[[#This Row],[Highway]:[Pipe]])</f>
        <v>2</v>
      </c>
      <c r="AM114" s="39"/>
      <c r="AN114" s="43">
        <f t="shared" si="12"/>
        <v>1</v>
      </c>
      <c r="AO114" s="43" t="str">
        <f t="shared" si="13"/>
        <v/>
      </c>
      <c r="AP114" s="43" t="str">
        <f t="shared" si="14"/>
        <v/>
      </c>
      <c r="AQ114" s="43" t="str">
        <f t="shared" si="15"/>
        <v/>
      </c>
    </row>
    <row r="115" spans="1:43" x14ac:dyDescent="0.45">
      <c r="A115" s="18">
        <v>30.390333333333334</v>
      </c>
      <c r="B115" s="19">
        <v>-81.662805555555565</v>
      </c>
      <c r="C115" s="20" t="s">
        <v>343</v>
      </c>
      <c r="D115" s="20" t="s">
        <v>344</v>
      </c>
      <c r="E115" s="21" t="s">
        <v>345</v>
      </c>
      <c r="F115" s="20" t="s">
        <v>36</v>
      </c>
      <c r="G115" s="21" t="s">
        <v>36</v>
      </c>
      <c r="H115" s="22"/>
      <c r="I115" s="23">
        <v>720352</v>
      </c>
      <c r="J115" s="24">
        <v>1</v>
      </c>
      <c r="K115" s="25" t="s">
        <v>344</v>
      </c>
      <c r="L115" s="25" t="s">
        <v>1408</v>
      </c>
      <c r="M115" s="26" t="s">
        <v>2112</v>
      </c>
      <c r="N115" s="20" t="s">
        <v>1538</v>
      </c>
      <c r="O115" s="21" t="s">
        <v>1628</v>
      </c>
      <c r="P115" s="26" t="s">
        <v>2085</v>
      </c>
      <c r="Q115" s="21" t="s">
        <v>1741</v>
      </c>
      <c r="R115" s="27" t="s">
        <v>1968</v>
      </c>
      <c r="S115" s="20" t="s">
        <v>1748</v>
      </c>
      <c r="T115" s="26" t="s">
        <v>1973</v>
      </c>
      <c r="U115" s="27" t="s">
        <v>2324</v>
      </c>
      <c r="V115" s="21" t="s">
        <v>1773</v>
      </c>
      <c r="W115" s="21" t="s">
        <v>1774</v>
      </c>
      <c r="X115" s="24" t="s">
        <v>1961</v>
      </c>
      <c r="Y115" s="21" t="s">
        <v>1754</v>
      </c>
      <c r="Z115" s="21" t="s">
        <v>1788</v>
      </c>
      <c r="AA115" s="23">
        <v>44.9</v>
      </c>
      <c r="AB115" s="21" t="s">
        <v>1880</v>
      </c>
      <c r="AC115" s="21" t="s">
        <v>1795</v>
      </c>
      <c r="AD115" s="23">
        <v>16</v>
      </c>
      <c r="AE115" s="25" t="s">
        <v>1900</v>
      </c>
      <c r="AF115" s="27" t="s">
        <v>1962</v>
      </c>
      <c r="AG115" s="23">
        <v>1967</v>
      </c>
      <c r="AH115" s="21" t="s">
        <v>1016</v>
      </c>
      <c r="AI115" s="21" t="s">
        <v>1017</v>
      </c>
      <c r="AJ115" s="28">
        <v>30.390329999999999</v>
      </c>
      <c r="AK115" s="29">
        <v>-81.662819999999996</v>
      </c>
      <c r="AL115" s="43">
        <f>J115+SUM(Table13[[#This Row],[Highway]:[Pipe]])</f>
        <v>2</v>
      </c>
      <c r="AM115" s="39"/>
      <c r="AN115" s="43">
        <f t="shared" si="12"/>
        <v>1</v>
      </c>
      <c r="AO115" s="43" t="str">
        <f t="shared" si="13"/>
        <v/>
      </c>
      <c r="AP115" s="43" t="str">
        <f t="shared" si="14"/>
        <v/>
      </c>
      <c r="AQ115" s="43" t="str">
        <f t="shared" si="15"/>
        <v/>
      </c>
    </row>
    <row r="116" spans="1:43" x14ac:dyDescent="0.45">
      <c r="A116" s="18">
        <v>28.206308333333332</v>
      </c>
      <c r="B116" s="19">
        <v>-80.650163888888898</v>
      </c>
      <c r="C116" s="20" t="s">
        <v>84</v>
      </c>
      <c r="D116" s="20" t="s">
        <v>85</v>
      </c>
      <c r="E116" s="21" t="s">
        <v>86</v>
      </c>
      <c r="F116" s="20" t="s">
        <v>87</v>
      </c>
      <c r="G116" s="21" t="s">
        <v>44</v>
      </c>
      <c r="H116" s="22"/>
      <c r="I116" s="23">
        <v>700143</v>
      </c>
      <c r="J116" s="24">
        <v>1</v>
      </c>
      <c r="K116" s="25" t="s">
        <v>85</v>
      </c>
      <c r="L116" s="25" t="s">
        <v>1364</v>
      </c>
      <c r="M116" s="26" t="s">
        <v>2043</v>
      </c>
      <c r="N116" s="20" t="s">
        <v>1484</v>
      </c>
      <c r="O116" s="21" t="s">
        <v>1620</v>
      </c>
      <c r="P116" s="26" t="s">
        <v>2032</v>
      </c>
      <c r="Q116" s="21" t="s">
        <v>1741</v>
      </c>
      <c r="R116" s="27" t="s">
        <v>1968</v>
      </c>
      <c r="S116" s="20" t="s">
        <v>1745</v>
      </c>
      <c r="T116" s="26" t="s">
        <v>1971</v>
      </c>
      <c r="U116" s="27" t="s">
        <v>2265</v>
      </c>
      <c r="V116" s="21" t="s">
        <v>1773</v>
      </c>
      <c r="W116" s="21" t="s">
        <v>1774</v>
      </c>
      <c r="X116" s="24" t="s">
        <v>1774</v>
      </c>
      <c r="Y116" s="21" t="s">
        <v>1754</v>
      </c>
      <c r="Z116" s="21" t="s">
        <v>1786</v>
      </c>
      <c r="AA116" s="23">
        <v>89.9</v>
      </c>
      <c r="AB116" s="21" t="s">
        <v>1804</v>
      </c>
      <c r="AC116" s="21" t="s">
        <v>1795</v>
      </c>
      <c r="AD116" s="23">
        <v>63.9</v>
      </c>
      <c r="AE116" s="25" t="s">
        <v>1903</v>
      </c>
      <c r="AF116" s="27" t="s">
        <v>1962</v>
      </c>
      <c r="AG116" s="23">
        <v>1971</v>
      </c>
      <c r="AH116" s="21" t="s">
        <v>829</v>
      </c>
      <c r="AI116" s="21" t="s">
        <v>830</v>
      </c>
      <c r="AJ116" s="28">
        <v>28.20627</v>
      </c>
      <c r="AK116" s="29">
        <v>-80.650109999999998</v>
      </c>
      <c r="AL116" s="43">
        <f>J116+SUM(Table13[[#This Row],[Highway]:[Pipe]])</f>
        <v>2</v>
      </c>
      <c r="AM116" s="39"/>
      <c r="AN116" s="43">
        <f t="shared" si="12"/>
        <v>1</v>
      </c>
      <c r="AO116" s="43" t="str">
        <f t="shared" si="13"/>
        <v/>
      </c>
      <c r="AP116" s="43" t="str">
        <f t="shared" si="14"/>
        <v/>
      </c>
      <c r="AQ116" s="43" t="str">
        <f t="shared" si="15"/>
        <v/>
      </c>
    </row>
    <row r="117" spans="1:43" x14ac:dyDescent="0.45">
      <c r="A117" s="18">
        <v>28.210294444444443</v>
      </c>
      <c r="B117" s="19">
        <v>-80.628163888888878</v>
      </c>
      <c r="C117" s="20" t="s">
        <v>100</v>
      </c>
      <c r="D117" s="20" t="s">
        <v>101</v>
      </c>
      <c r="E117" s="21" t="s">
        <v>86</v>
      </c>
      <c r="F117" s="20" t="s">
        <v>102</v>
      </c>
      <c r="G117" s="21" t="s">
        <v>44</v>
      </c>
      <c r="H117" s="22"/>
      <c r="I117" s="23">
        <v>700147</v>
      </c>
      <c r="J117" s="24">
        <v>1</v>
      </c>
      <c r="K117" s="25" t="s">
        <v>101</v>
      </c>
      <c r="L117" s="25" t="s">
        <v>1369</v>
      </c>
      <c r="M117" s="26" t="s">
        <v>2043</v>
      </c>
      <c r="N117" s="20" t="s">
        <v>1485</v>
      </c>
      <c r="O117" s="21" t="s">
        <v>1624</v>
      </c>
      <c r="P117" s="26" t="s">
        <v>2027</v>
      </c>
      <c r="Q117" s="21" t="s">
        <v>1741</v>
      </c>
      <c r="R117" s="27" t="s">
        <v>1968</v>
      </c>
      <c r="S117" s="20" t="s">
        <v>1745</v>
      </c>
      <c r="T117" s="26" t="s">
        <v>1971</v>
      </c>
      <c r="U117" s="27" t="s">
        <v>2266</v>
      </c>
      <c r="V117" s="21" t="s">
        <v>1773</v>
      </c>
      <c r="W117" s="21" t="s">
        <v>1774</v>
      </c>
      <c r="X117" s="24" t="s">
        <v>1774</v>
      </c>
      <c r="Y117" s="21" t="s">
        <v>1754</v>
      </c>
      <c r="Z117" s="21" t="s">
        <v>1793</v>
      </c>
      <c r="AA117" s="23">
        <v>59.1</v>
      </c>
      <c r="AB117" s="21" t="s">
        <v>1797</v>
      </c>
      <c r="AC117" s="21" t="s">
        <v>1795</v>
      </c>
      <c r="AD117" s="23">
        <v>42.9</v>
      </c>
      <c r="AE117" s="25" t="s">
        <v>1903</v>
      </c>
      <c r="AF117" s="27" t="s">
        <v>1962</v>
      </c>
      <c r="AG117" s="23">
        <v>1971</v>
      </c>
      <c r="AH117" s="21" t="s">
        <v>841</v>
      </c>
      <c r="AI117" s="21" t="s">
        <v>842</v>
      </c>
      <c r="AJ117" s="28">
        <v>28.210249999999998</v>
      </c>
      <c r="AK117" s="29">
        <v>-80.628140000000002</v>
      </c>
      <c r="AL117" s="43">
        <f>J117+SUM(Table13[[#This Row],[Highway]:[Pipe]])</f>
        <v>2</v>
      </c>
      <c r="AM117" s="39"/>
      <c r="AN117" s="43">
        <f t="shared" si="12"/>
        <v>1</v>
      </c>
      <c r="AO117" s="43" t="str">
        <f t="shared" si="13"/>
        <v/>
      </c>
      <c r="AP117" s="43" t="str">
        <f t="shared" si="14"/>
        <v/>
      </c>
      <c r="AQ117" s="43" t="str">
        <f t="shared" si="15"/>
        <v/>
      </c>
    </row>
    <row r="118" spans="1:43" x14ac:dyDescent="0.45">
      <c r="A118" s="18">
        <v>28.210483333333332</v>
      </c>
      <c r="B118" s="19">
        <v>-80.628155555555551</v>
      </c>
      <c r="C118" s="20" t="s">
        <v>103</v>
      </c>
      <c r="D118" s="20" t="s">
        <v>101</v>
      </c>
      <c r="E118" s="21" t="s">
        <v>86</v>
      </c>
      <c r="F118" s="20" t="s">
        <v>102</v>
      </c>
      <c r="G118" s="21" t="s">
        <v>46</v>
      </c>
      <c r="H118" s="22"/>
      <c r="I118" s="23">
        <v>700081</v>
      </c>
      <c r="J118" s="24">
        <v>1</v>
      </c>
      <c r="K118" s="25" t="s">
        <v>101</v>
      </c>
      <c r="L118" s="25" t="s">
        <v>1369</v>
      </c>
      <c r="M118" s="26" t="s">
        <v>2037</v>
      </c>
      <c r="N118" s="20" t="s">
        <v>1485</v>
      </c>
      <c r="O118" s="21" t="s">
        <v>1624</v>
      </c>
      <c r="P118" s="26" t="s">
        <v>2027</v>
      </c>
      <c r="Q118" s="21" t="s">
        <v>1741</v>
      </c>
      <c r="R118" s="27" t="s">
        <v>1968</v>
      </c>
      <c r="S118" s="20" t="s">
        <v>1745</v>
      </c>
      <c r="T118" s="26" t="s">
        <v>1971</v>
      </c>
      <c r="U118" s="27" t="s">
        <v>2259</v>
      </c>
      <c r="V118" s="21" t="s">
        <v>1773</v>
      </c>
      <c r="W118" s="21" t="s">
        <v>1774</v>
      </c>
      <c r="X118" s="24" t="s">
        <v>1774</v>
      </c>
      <c r="Y118" s="21" t="s">
        <v>1754</v>
      </c>
      <c r="Z118" s="21" t="s">
        <v>1793</v>
      </c>
      <c r="AA118" s="23">
        <v>60</v>
      </c>
      <c r="AB118" s="21" t="s">
        <v>1797</v>
      </c>
      <c r="AC118" s="21" t="s">
        <v>1795</v>
      </c>
      <c r="AD118" s="23">
        <v>42.9</v>
      </c>
      <c r="AE118" s="25" t="s">
        <v>1903</v>
      </c>
      <c r="AF118" s="27" t="s">
        <v>1962</v>
      </c>
      <c r="AG118" s="23">
        <v>1971</v>
      </c>
      <c r="AH118" s="21" t="s">
        <v>843</v>
      </c>
      <c r="AI118" s="21" t="s">
        <v>844</v>
      </c>
      <c r="AJ118" s="28">
        <v>28.210439999999998</v>
      </c>
      <c r="AK118" s="29">
        <v>-80.628140000000002</v>
      </c>
      <c r="AL118" s="43">
        <f>J118+SUM(Table13[[#This Row],[Highway]:[Pipe]])</f>
        <v>2</v>
      </c>
      <c r="AM118" s="39"/>
      <c r="AN118" s="43">
        <f t="shared" si="12"/>
        <v>1</v>
      </c>
      <c r="AO118" s="43" t="str">
        <f t="shared" si="13"/>
        <v/>
      </c>
      <c r="AP118" s="43" t="str">
        <f t="shared" si="14"/>
        <v/>
      </c>
      <c r="AQ118" s="43" t="str">
        <f t="shared" si="15"/>
        <v/>
      </c>
    </row>
    <row r="119" spans="1:43" x14ac:dyDescent="0.45">
      <c r="A119" s="18">
        <v>30.301722222222224</v>
      </c>
      <c r="B119" s="19">
        <v>-81.61099999999999</v>
      </c>
      <c r="C119" s="20" t="s">
        <v>311</v>
      </c>
      <c r="D119" s="20" t="s">
        <v>312</v>
      </c>
      <c r="E119" s="21" t="s">
        <v>313</v>
      </c>
      <c r="F119" s="20" t="s">
        <v>87</v>
      </c>
      <c r="G119" s="21" t="s">
        <v>44</v>
      </c>
      <c r="H119" s="22"/>
      <c r="I119" s="23">
        <v>720281</v>
      </c>
      <c r="J119" s="24">
        <v>1</v>
      </c>
      <c r="K119" s="25" t="s">
        <v>312</v>
      </c>
      <c r="L119" s="25" t="s">
        <v>1400</v>
      </c>
      <c r="M119" s="26" t="s">
        <v>2127</v>
      </c>
      <c r="N119" s="20" t="s">
        <v>1532</v>
      </c>
      <c r="O119" s="21" t="s">
        <v>1644</v>
      </c>
      <c r="P119" s="26" t="s">
        <v>2100</v>
      </c>
      <c r="Q119" s="21" t="s">
        <v>1741</v>
      </c>
      <c r="R119" s="27" t="s">
        <v>1968</v>
      </c>
      <c r="S119" s="20" t="s">
        <v>1748</v>
      </c>
      <c r="T119" s="26" t="s">
        <v>1973</v>
      </c>
      <c r="U119" s="27" t="s">
        <v>2320</v>
      </c>
      <c r="V119" s="21" t="s">
        <v>1773</v>
      </c>
      <c r="W119" s="21" t="s">
        <v>1774</v>
      </c>
      <c r="X119" s="24" t="s">
        <v>1774</v>
      </c>
      <c r="Y119" s="21" t="s">
        <v>1754</v>
      </c>
      <c r="Z119" s="21" t="s">
        <v>1803</v>
      </c>
      <c r="AA119" s="23">
        <v>34.1</v>
      </c>
      <c r="AB119" s="21" t="s">
        <v>1798</v>
      </c>
      <c r="AC119" s="21" t="s">
        <v>1795</v>
      </c>
      <c r="AD119" s="23">
        <v>8.5</v>
      </c>
      <c r="AE119" s="25" t="s">
        <v>1919</v>
      </c>
      <c r="AF119" s="27" t="s">
        <v>1962</v>
      </c>
      <c r="AG119" s="23">
        <v>1967</v>
      </c>
      <c r="AH119" s="21" t="s">
        <v>990</v>
      </c>
      <c r="AI119" s="21" t="s">
        <v>991</v>
      </c>
      <c r="AJ119" s="28">
        <v>30.30171</v>
      </c>
      <c r="AK119" s="29">
        <v>-81.611000000000004</v>
      </c>
      <c r="AL119" s="43">
        <f>J119+SUM(Table13[[#This Row],[Highway]:[Pipe]])</f>
        <v>2</v>
      </c>
      <c r="AM119" s="39"/>
      <c r="AN119" s="43">
        <f t="shared" si="12"/>
        <v>1</v>
      </c>
      <c r="AO119" s="43" t="str">
        <f t="shared" si="13"/>
        <v/>
      </c>
      <c r="AP119" s="43" t="str">
        <f t="shared" si="14"/>
        <v/>
      </c>
      <c r="AQ119" s="43" t="str">
        <f t="shared" si="15"/>
        <v/>
      </c>
    </row>
    <row r="120" spans="1:43" x14ac:dyDescent="0.45">
      <c r="A120" s="18">
        <v>30.301619444444444</v>
      </c>
      <c r="B120" s="19">
        <v>-81.612063888888883</v>
      </c>
      <c r="C120" s="20" t="s">
        <v>315</v>
      </c>
      <c r="D120" s="20" t="s">
        <v>316</v>
      </c>
      <c r="E120" s="21" t="s">
        <v>313</v>
      </c>
      <c r="F120" s="20" t="s">
        <v>102</v>
      </c>
      <c r="G120" s="21" t="s">
        <v>44</v>
      </c>
      <c r="H120" s="22"/>
      <c r="I120" s="23">
        <v>720280</v>
      </c>
      <c r="J120" s="24">
        <v>1</v>
      </c>
      <c r="K120" s="25" t="s">
        <v>316</v>
      </c>
      <c r="L120" s="25" t="s">
        <v>1401</v>
      </c>
      <c r="M120" s="26" t="s">
        <v>2129</v>
      </c>
      <c r="N120" s="20" t="s">
        <v>1532</v>
      </c>
      <c r="O120" s="21" t="s">
        <v>1644</v>
      </c>
      <c r="P120" s="26" t="s">
        <v>2128</v>
      </c>
      <c r="Q120" s="21" t="s">
        <v>1741</v>
      </c>
      <c r="R120" s="27" t="s">
        <v>1968</v>
      </c>
      <c r="S120" s="20" t="s">
        <v>1748</v>
      </c>
      <c r="T120" s="26" t="s">
        <v>1973</v>
      </c>
      <c r="U120" s="27" t="s">
        <v>2314</v>
      </c>
      <c r="V120" s="21" t="s">
        <v>1773</v>
      </c>
      <c r="W120" s="21" t="s">
        <v>1774</v>
      </c>
      <c r="X120" s="24" t="s">
        <v>1774</v>
      </c>
      <c r="Y120" s="21" t="s">
        <v>1754</v>
      </c>
      <c r="Z120" s="21" t="s">
        <v>1847</v>
      </c>
      <c r="AA120" s="23">
        <v>41.7</v>
      </c>
      <c r="AB120" s="21" t="s">
        <v>1807</v>
      </c>
      <c r="AC120" s="21" t="s">
        <v>1795</v>
      </c>
      <c r="AD120" s="23">
        <v>23.2</v>
      </c>
      <c r="AE120" s="25" t="s">
        <v>1919</v>
      </c>
      <c r="AF120" s="27" t="s">
        <v>1962</v>
      </c>
      <c r="AG120" s="23">
        <v>1967</v>
      </c>
      <c r="AH120" s="21" t="s">
        <v>994</v>
      </c>
      <c r="AI120" s="21" t="s">
        <v>995</v>
      </c>
      <c r="AJ120" s="28">
        <v>30.301659999999998</v>
      </c>
      <c r="AK120" s="29">
        <v>-81.612080000000006</v>
      </c>
      <c r="AL120" s="43">
        <f>J120+SUM(Table13[[#This Row],[Highway]:[Pipe]])</f>
        <v>2</v>
      </c>
      <c r="AM120" s="39"/>
      <c r="AN120" s="43">
        <f t="shared" si="12"/>
        <v>1</v>
      </c>
      <c r="AO120" s="43" t="str">
        <f t="shared" si="13"/>
        <v/>
      </c>
      <c r="AP120" s="43" t="str">
        <f t="shared" si="14"/>
        <v/>
      </c>
      <c r="AQ120" s="43" t="str">
        <f t="shared" si="15"/>
        <v/>
      </c>
    </row>
    <row r="121" spans="1:43" x14ac:dyDescent="0.45">
      <c r="A121" s="18">
        <v>30.301833333333335</v>
      </c>
      <c r="B121" s="19">
        <v>-81.610861111111106</v>
      </c>
      <c r="C121" s="20" t="s">
        <v>314</v>
      </c>
      <c r="D121" s="20" t="s">
        <v>312</v>
      </c>
      <c r="E121" s="21" t="s">
        <v>313</v>
      </c>
      <c r="F121" s="20" t="s">
        <v>87</v>
      </c>
      <c r="G121" s="21" t="s">
        <v>46</v>
      </c>
      <c r="H121" s="22"/>
      <c r="I121" s="23">
        <v>720110</v>
      </c>
      <c r="J121" s="24">
        <v>1</v>
      </c>
      <c r="K121" s="25" t="s">
        <v>312</v>
      </c>
      <c r="L121" s="25" t="s">
        <v>1400</v>
      </c>
      <c r="M121" s="26" t="s">
        <v>2109</v>
      </c>
      <c r="N121" s="20" t="s">
        <v>1532</v>
      </c>
      <c r="O121" s="21" t="s">
        <v>1644</v>
      </c>
      <c r="P121" s="26" t="s">
        <v>2100</v>
      </c>
      <c r="Q121" s="21" t="s">
        <v>1741</v>
      </c>
      <c r="R121" s="27" t="s">
        <v>1968</v>
      </c>
      <c r="S121" s="20" t="s">
        <v>1748</v>
      </c>
      <c r="T121" s="26" t="s">
        <v>1973</v>
      </c>
      <c r="U121" s="27" t="s">
        <v>2315</v>
      </c>
      <c r="V121" s="21" t="s">
        <v>1773</v>
      </c>
      <c r="W121" s="21" t="s">
        <v>1774</v>
      </c>
      <c r="X121" s="24" t="s">
        <v>1774</v>
      </c>
      <c r="Y121" s="21" t="s">
        <v>1754</v>
      </c>
      <c r="Z121" s="21" t="s">
        <v>1803</v>
      </c>
      <c r="AA121" s="23">
        <v>34.1</v>
      </c>
      <c r="AB121" s="21" t="s">
        <v>1798</v>
      </c>
      <c r="AC121" s="21" t="s">
        <v>1795</v>
      </c>
      <c r="AD121" s="23">
        <v>8.5</v>
      </c>
      <c r="AE121" s="25" t="s">
        <v>1919</v>
      </c>
      <c r="AF121" s="27" t="s">
        <v>1962</v>
      </c>
      <c r="AG121" s="23">
        <v>1967</v>
      </c>
      <c r="AH121" s="21" t="s">
        <v>992</v>
      </c>
      <c r="AI121" s="21" t="s">
        <v>993</v>
      </c>
      <c r="AJ121" s="28">
        <v>30.301819999999999</v>
      </c>
      <c r="AK121" s="29">
        <v>-81.610860000000002</v>
      </c>
      <c r="AL121" s="43">
        <f>J121+SUM(Table13[[#This Row],[Highway]:[Pipe]])</f>
        <v>2</v>
      </c>
      <c r="AM121" s="39"/>
      <c r="AN121" s="43">
        <f t="shared" si="12"/>
        <v>1</v>
      </c>
      <c r="AO121" s="43" t="str">
        <f t="shared" si="13"/>
        <v/>
      </c>
      <c r="AP121" s="43" t="str">
        <f t="shared" si="14"/>
        <v/>
      </c>
      <c r="AQ121" s="43" t="str">
        <f t="shared" si="15"/>
        <v/>
      </c>
    </row>
    <row r="122" spans="1:43" x14ac:dyDescent="0.45">
      <c r="A122" s="18">
        <v>30.301475</v>
      </c>
      <c r="B122" s="19">
        <v>-81.612433333333328</v>
      </c>
      <c r="C122" s="20" t="s">
        <v>317</v>
      </c>
      <c r="D122" s="20" t="s">
        <v>316</v>
      </c>
      <c r="E122" s="21" t="s">
        <v>313</v>
      </c>
      <c r="F122" s="20" t="s">
        <v>158</v>
      </c>
      <c r="G122" s="21" t="s">
        <v>46</v>
      </c>
      <c r="H122" s="22"/>
      <c r="I122" s="23">
        <v>720109</v>
      </c>
      <c r="J122" s="24">
        <v>1</v>
      </c>
      <c r="K122" s="25" t="s">
        <v>316</v>
      </c>
      <c r="L122" s="25" t="s">
        <v>1402</v>
      </c>
      <c r="M122" s="26" t="s">
        <v>2110</v>
      </c>
      <c r="N122" s="20" t="s">
        <v>1532</v>
      </c>
      <c r="O122" s="21" t="s">
        <v>1644</v>
      </c>
      <c r="P122" s="26" t="s">
        <v>2100</v>
      </c>
      <c r="Q122" s="21" t="s">
        <v>1741</v>
      </c>
      <c r="R122" s="27" t="s">
        <v>1968</v>
      </c>
      <c r="S122" s="20" t="s">
        <v>1748</v>
      </c>
      <c r="T122" s="26" t="s">
        <v>1973</v>
      </c>
      <c r="U122" s="27" t="s">
        <v>2314</v>
      </c>
      <c r="V122" s="21" t="s">
        <v>1773</v>
      </c>
      <c r="W122" s="21" t="s">
        <v>1774</v>
      </c>
      <c r="X122" s="24" t="s">
        <v>1774</v>
      </c>
      <c r="Y122" s="21" t="s">
        <v>1754</v>
      </c>
      <c r="Z122" s="21" t="s">
        <v>1815</v>
      </c>
      <c r="AA122" s="23">
        <v>41.7</v>
      </c>
      <c r="AB122" s="21" t="s">
        <v>1809</v>
      </c>
      <c r="AC122" s="21" t="s">
        <v>1795</v>
      </c>
      <c r="AD122" s="23">
        <v>23.2</v>
      </c>
      <c r="AE122" s="25" t="s">
        <v>1919</v>
      </c>
      <c r="AF122" s="27" t="s">
        <v>1962</v>
      </c>
      <c r="AG122" s="23">
        <v>1967</v>
      </c>
      <c r="AH122" s="21" t="s">
        <v>996</v>
      </c>
      <c r="AI122" s="21" t="s">
        <v>997</v>
      </c>
      <c r="AJ122" s="28">
        <v>30.301390000000001</v>
      </c>
      <c r="AK122" s="29">
        <v>-81.612440000000007</v>
      </c>
      <c r="AL122" s="43">
        <f>J122+SUM(Table13[[#This Row],[Highway]:[Pipe]])</f>
        <v>2</v>
      </c>
      <c r="AM122" s="39"/>
      <c r="AN122" s="43">
        <f t="shared" si="12"/>
        <v>1</v>
      </c>
      <c r="AO122" s="43" t="str">
        <f t="shared" si="13"/>
        <v/>
      </c>
      <c r="AP122" s="43" t="str">
        <f t="shared" si="14"/>
        <v/>
      </c>
      <c r="AQ122" s="43" t="str">
        <f t="shared" si="15"/>
        <v/>
      </c>
    </row>
    <row r="123" spans="1:43" x14ac:dyDescent="0.45">
      <c r="A123" s="18">
        <v>30.575733333333332</v>
      </c>
      <c r="B123" s="19">
        <v>-81.645788888888902</v>
      </c>
      <c r="C123" s="20" t="s">
        <v>356</v>
      </c>
      <c r="D123" s="20" t="s">
        <v>357</v>
      </c>
      <c r="E123" s="21" t="s">
        <v>358</v>
      </c>
      <c r="F123" s="20" t="s">
        <v>29</v>
      </c>
      <c r="G123" s="21" t="s">
        <v>30</v>
      </c>
      <c r="H123" s="22"/>
      <c r="I123" s="23">
        <v>720336</v>
      </c>
      <c r="J123" s="24">
        <v>1</v>
      </c>
      <c r="K123" s="25" t="s">
        <v>357</v>
      </c>
      <c r="L123" s="25" t="s">
        <v>357</v>
      </c>
      <c r="M123" s="26" t="s">
        <v>2118</v>
      </c>
      <c r="N123" s="20" t="s">
        <v>1541</v>
      </c>
      <c r="O123" s="21" t="s">
        <v>1668</v>
      </c>
      <c r="P123" s="26" t="s">
        <v>2121</v>
      </c>
      <c r="Q123" s="21" t="s">
        <v>1741</v>
      </c>
      <c r="R123" s="27" t="s">
        <v>1968</v>
      </c>
      <c r="S123" s="20" t="s">
        <v>1751</v>
      </c>
      <c r="T123" s="26" t="s">
        <v>1973</v>
      </c>
      <c r="U123" s="27" t="s">
        <v>2322</v>
      </c>
      <c r="V123" s="21" t="s">
        <v>1773</v>
      </c>
      <c r="W123" s="21" t="s">
        <v>1774</v>
      </c>
      <c r="X123" s="24" t="s">
        <v>1774</v>
      </c>
      <c r="Y123" s="21" t="s">
        <v>1754</v>
      </c>
      <c r="Z123" s="21" t="s">
        <v>1825</v>
      </c>
      <c r="AA123" s="23">
        <v>42</v>
      </c>
      <c r="AB123" s="21" t="s">
        <v>1830</v>
      </c>
      <c r="AC123" s="21" t="s">
        <v>1795</v>
      </c>
      <c r="AD123" s="23">
        <v>9.8000000000000007</v>
      </c>
      <c r="AE123" s="25" t="s">
        <v>1900</v>
      </c>
      <c r="AF123" s="27" t="s">
        <v>1962</v>
      </c>
      <c r="AG123" s="23">
        <v>1967</v>
      </c>
      <c r="AH123" s="21" t="s">
        <v>1026</v>
      </c>
      <c r="AI123" s="21" t="s">
        <v>2474</v>
      </c>
      <c r="AJ123" s="28">
        <v>30.57582</v>
      </c>
      <c r="AK123" s="29">
        <v>-81.645780000000002</v>
      </c>
      <c r="AL123" s="43">
        <f>J123+SUM(Table13[[#This Row],[Highway]:[Pipe]])</f>
        <v>2</v>
      </c>
      <c r="AM123" s="39"/>
      <c r="AN123" s="43">
        <f t="shared" si="12"/>
        <v>1</v>
      </c>
      <c r="AO123" s="43" t="str">
        <f t="shared" si="13"/>
        <v/>
      </c>
      <c r="AP123" s="43" t="str">
        <f t="shared" si="14"/>
        <v/>
      </c>
      <c r="AQ123" s="43" t="str">
        <f t="shared" si="15"/>
        <v/>
      </c>
    </row>
    <row r="124" spans="1:43" x14ac:dyDescent="0.45">
      <c r="A124" s="18">
        <v>30.575733333333332</v>
      </c>
      <c r="B124" s="19">
        <v>-81.646036111111115</v>
      </c>
      <c r="C124" s="20" t="s">
        <v>359</v>
      </c>
      <c r="D124" s="20" t="s">
        <v>357</v>
      </c>
      <c r="E124" s="21" t="s">
        <v>358</v>
      </c>
      <c r="F124" s="20" t="s">
        <v>29</v>
      </c>
      <c r="G124" s="21" t="s">
        <v>32</v>
      </c>
      <c r="H124" s="22"/>
      <c r="I124" s="23">
        <v>720218</v>
      </c>
      <c r="J124" s="24">
        <v>1</v>
      </c>
      <c r="K124" s="25" t="s">
        <v>357</v>
      </c>
      <c r="L124" s="25" t="s">
        <v>357</v>
      </c>
      <c r="M124" s="26" t="s">
        <v>2119</v>
      </c>
      <c r="N124" s="20" t="s">
        <v>1541</v>
      </c>
      <c r="O124" s="21" t="s">
        <v>1668</v>
      </c>
      <c r="P124" s="26" t="s">
        <v>2121</v>
      </c>
      <c r="Q124" s="21" t="s">
        <v>1741</v>
      </c>
      <c r="R124" s="27" t="s">
        <v>1968</v>
      </c>
      <c r="S124" s="20" t="s">
        <v>1751</v>
      </c>
      <c r="T124" s="26" t="s">
        <v>1973</v>
      </c>
      <c r="U124" s="27" t="s">
        <v>2317</v>
      </c>
      <c r="V124" s="21" t="s">
        <v>1773</v>
      </c>
      <c r="W124" s="21" t="s">
        <v>1774</v>
      </c>
      <c r="X124" s="24" t="s">
        <v>1774</v>
      </c>
      <c r="Y124" s="21" t="s">
        <v>1754</v>
      </c>
      <c r="Z124" s="21" t="s">
        <v>1825</v>
      </c>
      <c r="AA124" s="23">
        <v>42</v>
      </c>
      <c r="AB124" s="21" t="s">
        <v>1830</v>
      </c>
      <c r="AC124" s="21" t="s">
        <v>1795</v>
      </c>
      <c r="AD124" s="23">
        <v>9.8000000000000007</v>
      </c>
      <c r="AE124" s="25" t="s">
        <v>1900</v>
      </c>
      <c r="AF124" s="27" t="s">
        <v>1962</v>
      </c>
      <c r="AG124" s="23">
        <v>1967</v>
      </c>
      <c r="AH124" s="21" t="s">
        <v>1026</v>
      </c>
      <c r="AI124" s="21" t="s">
        <v>1027</v>
      </c>
      <c r="AJ124" s="28">
        <v>30.575810000000001</v>
      </c>
      <c r="AK124" s="29">
        <v>-81.646050000000002</v>
      </c>
      <c r="AL124" s="43">
        <f>J124+SUM(Table13[[#This Row],[Highway]:[Pipe]])</f>
        <v>2</v>
      </c>
      <c r="AM124" s="39"/>
      <c r="AN124" s="43">
        <f t="shared" si="12"/>
        <v>1</v>
      </c>
      <c r="AO124" s="43" t="str">
        <f t="shared" si="13"/>
        <v/>
      </c>
      <c r="AP124" s="43" t="str">
        <f t="shared" si="14"/>
        <v/>
      </c>
      <c r="AQ124" s="43" t="str">
        <f t="shared" si="15"/>
        <v/>
      </c>
    </row>
    <row r="125" spans="1:43" x14ac:dyDescent="0.45">
      <c r="A125" s="18">
        <v>29.534105555555556</v>
      </c>
      <c r="B125" s="19">
        <v>-81.756336111111111</v>
      </c>
      <c r="C125" s="20" t="s">
        <v>598</v>
      </c>
      <c r="D125" s="20" t="s">
        <v>528</v>
      </c>
      <c r="E125" s="21" t="s">
        <v>599</v>
      </c>
      <c r="F125" s="20" t="s">
        <v>36</v>
      </c>
      <c r="G125" s="21" t="s">
        <v>36</v>
      </c>
      <c r="H125" s="22"/>
      <c r="I125" s="23">
        <v>760002</v>
      </c>
      <c r="J125" s="24">
        <v>1</v>
      </c>
      <c r="K125" s="25" t="s">
        <v>528</v>
      </c>
      <c r="L125" s="25" t="s">
        <v>1450</v>
      </c>
      <c r="M125" s="26" t="s">
        <v>1993</v>
      </c>
      <c r="N125" s="20" t="s">
        <v>1500</v>
      </c>
      <c r="O125" s="21" t="s">
        <v>1702</v>
      </c>
      <c r="P125" s="26" t="s">
        <v>2192</v>
      </c>
      <c r="Q125" s="21" t="s">
        <v>1741</v>
      </c>
      <c r="R125" s="27" t="s">
        <v>1968</v>
      </c>
      <c r="S125" s="20" t="s">
        <v>1764</v>
      </c>
      <c r="T125" s="26" t="s">
        <v>1976</v>
      </c>
      <c r="U125" s="27" t="s">
        <v>2384</v>
      </c>
      <c r="V125" s="21" t="s">
        <v>1773</v>
      </c>
      <c r="W125" s="21" t="s">
        <v>1774</v>
      </c>
      <c r="X125" s="24" t="s">
        <v>1774</v>
      </c>
      <c r="Y125" s="21" t="s">
        <v>1754</v>
      </c>
      <c r="Z125" s="21" t="s">
        <v>1868</v>
      </c>
      <c r="AA125" s="23">
        <v>1</v>
      </c>
      <c r="AB125" s="21" t="s">
        <v>1892</v>
      </c>
      <c r="AC125" s="21" t="s">
        <v>1795</v>
      </c>
      <c r="AD125" s="23">
        <v>0.9</v>
      </c>
      <c r="AE125" s="25" t="s">
        <v>1900</v>
      </c>
      <c r="AF125" s="27" t="s">
        <v>1962</v>
      </c>
      <c r="AG125" s="23">
        <v>1967</v>
      </c>
      <c r="AH125" s="21" t="s">
        <v>1204</v>
      </c>
      <c r="AI125" s="21" t="s">
        <v>1205</v>
      </c>
      <c r="AJ125" s="28">
        <v>29.534120000000001</v>
      </c>
      <c r="AK125" s="29">
        <v>-81.756190000000004</v>
      </c>
      <c r="AL125" s="43">
        <f>J125+SUM(Table13[[#This Row],[Highway]:[Pipe]])</f>
        <v>2</v>
      </c>
      <c r="AM125" s="39"/>
      <c r="AN125" s="43">
        <f t="shared" si="12"/>
        <v>1</v>
      </c>
      <c r="AO125" s="43" t="str">
        <f t="shared" si="13"/>
        <v/>
      </c>
      <c r="AP125" s="43" t="str">
        <f t="shared" si="14"/>
        <v/>
      </c>
      <c r="AQ125" s="43" t="str">
        <f t="shared" si="15"/>
        <v/>
      </c>
    </row>
    <row r="126" spans="1:43" x14ac:dyDescent="0.45">
      <c r="A126" s="18">
        <v>30.421283333333335</v>
      </c>
      <c r="B126" s="19">
        <v>-81.735050000000001</v>
      </c>
      <c r="C126" s="20" t="s">
        <v>475</v>
      </c>
      <c r="D126" s="20" t="s">
        <v>476</v>
      </c>
      <c r="E126" s="21" t="s">
        <v>477</v>
      </c>
      <c r="F126" s="20" t="s">
        <v>36</v>
      </c>
      <c r="G126" s="21" t="s">
        <v>30</v>
      </c>
      <c r="H126" s="22"/>
      <c r="I126" s="23">
        <v>720371</v>
      </c>
      <c r="J126" s="24">
        <v>1</v>
      </c>
      <c r="K126" s="25" t="s">
        <v>476</v>
      </c>
      <c r="L126" s="25" t="s">
        <v>1430</v>
      </c>
      <c r="M126" s="26" t="s">
        <v>2120</v>
      </c>
      <c r="N126" s="20" t="s">
        <v>1562</v>
      </c>
      <c r="O126" s="21" t="s">
        <v>1682</v>
      </c>
      <c r="P126" s="26" t="s">
        <v>2070</v>
      </c>
      <c r="Q126" s="21" t="s">
        <v>1741</v>
      </c>
      <c r="R126" s="27" t="s">
        <v>1968</v>
      </c>
      <c r="S126" s="20" t="s">
        <v>1748</v>
      </c>
      <c r="T126" s="26" t="s">
        <v>1973</v>
      </c>
      <c r="U126" s="27" t="s">
        <v>2326</v>
      </c>
      <c r="V126" s="21" t="s">
        <v>1773</v>
      </c>
      <c r="W126" s="21" t="s">
        <v>1774</v>
      </c>
      <c r="X126" s="24" t="s">
        <v>1774</v>
      </c>
      <c r="Y126" s="21" t="s">
        <v>1754</v>
      </c>
      <c r="Z126" s="21" t="s">
        <v>1785</v>
      </c>
      <c r="AA126" s="23">
        <v>59.4</v>
      </c>
      <c r="AB126" s="21" t="s">
        <v>1878</v>
      </c>
      <c r="AC126" s="21" t="s">
        <v>1795</v>
      </c>
      <c r="AD126" s="23">
        <v>8.1999999999999993</v>
      </c>
      <c r="AE126" s="25" t="s">
        <v>1900</v>
      </c>
      <c r="AF126" s="27" t="s">
        <v>1962</v>
      </c>
      <c r="AG126" s="23">
        <v>1976</v>
      </c>
      <c r="AH126" s="21" t="s">
        <v>1115</v>
      </c>
      <c r="AI126" s="21" t="s">
        <v>1116</v>
      </c>
      <c r="AJ126" s="28">
        <v>30.421479999999999</v>
      </c>
      <c r="AK126" s="29">
        <v>-81.734909999999999</v>
      </c>
      <c r="AL126" s="43">
        <f>J126+SUM(Table13[[#This Row],[Highway]:[Pipe]])</f>
        <v>2</v>
      </c>
      <c r="AM126" s="39"/>
      <c r="AN126" s="43">
        <f t="shared" si="12"/>
        <v>1</v>
      </c>
      <c r="AO126" s="43" t="str">
        <f t="shared" si="13"/>
        <v/>
      </c>
      <c r="AP126" s="43" t="str">
        <f t="shared" si="14"/>
        <v/>
      </c>
      <c r="AQ126" s="43" t="str">
        <f t="shared" si="15"/>
        <v/>
      </c>
    </row>
    <row r="127" spans="1:43" x14ac:dyDescent="0.45">
      <c r="A127" s="18">
        <v>30.421480555555558</v>
      </c>
      <c r="B127" s="19">
        <v>-81.735247222222227</v>
      </c>
      <c r="C127" s="20" t="s">
        <v>478</v>
      </c>
      <c r="D127" s="20" t="s">
        <v>476</v>
      </c>
      <c r="E127" s="21" t="s">
        <v>477</v>
      </c>
      <c r="F127" s="20" t="s">
        <v>36</v>
      </c>
      <c r="G127" s="21" t="s">
        <v>32</v>
      </c>
      <c r="H127" s="22"/>
      <c r="I127" s="23">
        <v>720372</v>
      </c>
      <c r="J127" s="24">
        <v>1</v>
      </c>
      <c r="K127" s="25" t="s">
        <v>476</v>
      </c>
      <c r="L127" s="25" t="s">
        <v>1430</v>
      </c>
      <c r="M127" s="26" t="s">
        <v>2122</v>
      </c>
      <c r="N127" s="20" t="s">
        <v>1562</v>
      </c>
      <c r="O127" s="21" t="s">
        <v>1682</v>
      </c>
      <c r="P127" s="26" t="s">
        <v>2005</v>
      </c>
      <c r="Q127" s="21" t="s">
        <v>1741</v>
      </c>
      <c r="R127" s="27" t="s">
        <v>1968</v>
      </c>
      <c r="S127" s="20" t="s">
        <v>1748</v>
      </c>
      <c r="T127" s="26" t="s">
        <v>1973</v>
      </c>
      <c r="U127" s="27" t="s">
        <v>2327</v>
      </c>
      <c r="V127" s="21" t="s">
        <v>1773</v>
      </c>
      <c r="W127" s="21" t="s">
        <v>1774</v>
      </c>
      <c r="X127" s="24" t="s">
        <v>1774</v>
      </c>
      <c r="Y127" s="21" t="s">
        <v>1754</v>
      </c>
      <c r="Z127" s="21" t="s">
        <v>1785</v>
      </c>
      <c r="AA127" s="23">
        <v>0</v>
      </c>
      <c r="AB127" s="21" t="s">
        <v>1878</v>
      </c>
      <c r="AC127" s="21" t="s">
        <v>1795</v>
      </c>
      <c r="AD127" s="23">
        <v>0</v>
      </c>
      <c r="AE127" s="25" t="s">
        <v>1900</v>
      </c>
      <c r="AF127" s="27" t="s">
        <v>1962</v>
      </c>
      <c r="AG127" s="23">
        <v>1976</v>
      </c>
      <c r="AH127" s="21" t="s">
        <v>1117</v>
      </c>
      <c r="AI127" s="21" t="s">
        <v>1118</v>
      </c>
      <c r="AJ127" s="28">
        <v>30.40831</v>
      </c>
      <c r="AK127" s="29">
        <v>-81.752589999999998</v>
      </c>
      <c r="AL127" s="43">
        <f>J127+SUM(Table13[[#This Row],[Highway]:[Pipe]])</f>
        <v>2</v>
      </c>
      <c r="AM127" s="39"/>
      <c r="AN127" s="43">
        <f t="shared" si="12"/>
        <v>1</v>
      </c>
      <c r="AO127" s="43" t="str">
        <f t="shared" si="13"/>
        <v/>
      </c>
      <c r="AP127" s="43" t="str">
        <f t="shared" si="14"/>
        <v/>
      </c>
      <c r="AQ127" s="43" t="str">
        <f t="shared" si="15"/>
        <v/>
      </c>
    </row>
    <row r="128" spans="1:43" x14ac:dyDescent="0.45">
      <c r="A128" s="18">
        <v>29.371972222222222</v>
      </c>
      <c r="B128" s="19">
        <v>-81.901727777777779</v>
      </c>
      <c r="C128" s="20" t="s">
        <v>518</v>
      </c>
      <c r="D128" s="20" t="s">
        <v>519</v>
      </c>
      <c r="E128" s="21" t="s">
        <v>520</v>
      </c>
      <c r="F128" s="20" t="s">
        <v>36</v>
      </c>
      <c r="G128" s="21" t="s">
        <v>36</v>
      </c>
      <c r="H128" s="22"/>
      <c r="I128" s="23">
        <v>364040</v>
      </c>
      <c r="J128" s="24">
        <v>1</v>
      </c>
      <c r="K128" s="25" t="s">
        <v>519</v>
      </c>
      <c r="L128" s="25" t="s">
        <v>519</v>
      </c>
      <c r="M128" s="26" t="s">
        <v>2010</v>
      </c>
      <c r="N128" s="20" t="s">
        <v>1500</v>
      </c>
      <c r="O128" s="21" t="s">
        <v>1694</v>
      </c>
      <c r="P128" s="26" t="s">
        <v>2011</v>
      </c>
      <c r="Q128" s="21" t="s">
        <v>1741</v>
      </c>
      <c r="R128" s="27" t="s">
        <v>1968</v>
      </c>
      <c r="S128" s="20" t="s">
        <v>1756</v>
      </c>
      <c r="T128" s="26" t="s">
        <v>1970</v>
      </c>
      <c r="U128" s="27" t="s">
        <v>2250</v>
      </c>
      <c r="V128" s="21" t="s">
        <v>1773</v>
      </c>
      <c r="W128" s="21" t="s">
        <v>1774</v>
      </c>
      <c r="X128" s="24" t="s">
        <v>1774</v>
      </c>
      <c r="Y128" s="21" t="s">
        <v>1754</v>
      </c>
      <c r="Z128" s="21" t="s">
        <v>1836</v>
      </c>
      <c r="AA128" s="23">
        <v>160.1</v>
      </c>
      <c r="AB128" s="21" t="s">
        <v>1804</v>
      </c>
      <c r="AC128" s="21" t="s">
        <v>1795</v>
      </c>
      <c r="AD128" s="23">
        <v>64.900000000000006</v>
      </c>
      <c r="AE128" s="25" t="s">
        <v>1900</v>
      </c>
      <c r="AF128" s="27" t="s">
        <v>1963</v>
      </c>
      <c r="AG128" s="23">
        <v>1969</v>
      </c>
      <c r="AH128" s="21" t="s">
        <v>1151</v>
      </c>
      <c r="AI128" s="21" t="s">
        <v>1152</v>
      </c>
      <c r="AJ128" s="28">
        <v>29.37208</v>
      </c>
      <c r="AK128" s="29">
        <v>-81.895510000000002</v>
      </c>
      <c r="AL128" s="43">
        <f>J128+SUM(Table13[[#This Row],[Highway]:[Pipe]])</f>
        <v>2</v>
      </c>
      <c r="AM128" s="39"/>
      <c r="AN128" s="43">
        <f t="shared" si="12"/>
        <v>1</v>
      </c>
      <c r="AO128" s="43" t="str">
        <f t="shared" si="13"/>
        <v/>
      </c>
      <c r="AP128" s="43" t="str">
        <f t="shared" si="14"/>
        <v/>
      </c>
      <c r="AQ128" s="43" t="str">
        <f t="shared" si="15"/>
        <v/>
      </c>
    </row>
    <row r="129" spans="1:43" x14ac:dyDescent="0.45">
      <c r="A129" s="18">
        <v>30.413913888888889</v>
      </c>
      <c r="B129" s="19">
        <v>-81.540016666666659</v>
      </c>
      <c r="C129" s="20" t="s">
        <v>369</v>
      </c>
      <c r="D129" s="20" t="s">
        <v>370</v>
      </c>
      <c r="E129" s="21" t="s">
        <v>371</v>
      </c>
      <c r="F129" s="20" t="s">
        <v>36</v>
      </c>
      <c r="G129" s="21" t="s">
        <v>36</v>
      </c>
      <c r="H129" s="22"/>
      <c r="I129" s="23">
        <v>720146</v>
      </c>
      <c r="J129" s="24">
        <v>1</v>
      </c>
      <c r="K129" s="25" t="s">
        <v>370</v>
      </c>
      <c r="L129" s="25" t="s">
        <v>370</v>
      </c>
      <c r="M129" s="26" t="s">
        <v>2116</v>
      </c>
      <c r="N129" s="20" t="s">
        <v>1543</v>
      </c>
      <c r="O129" s="21">
        <v>3</v>
      </c>
      <c r="P129" s="26" t="s">
        <v>2115</v>
      </c>
      <c r="Q129" s="21" t="s">
        <v>1741</v>
      </c>
      <c r="R129" s="27" t="s">
        <v>1968</v>
      </c>
      <c r="S129" s="20" t="s">
        <v>1748</v>
      </c>
      <c r="T129" s="26" t="s">
        <v>1973</v>
      </c>
      <c r="U129" s="27" t="s">
        <v>2316</v>
      </c>
      <c r="V129" s="21" t="s">
        <v>1773</v>
      </c>
      <c r="W129" s="21" t="s">
        <v>1774</v>
      </c>
      <c r="X129" s="24" t="s">
        <v>1774</v>
      </c>
      <c r="Y129" s="21" t="s">
        <v>1754</v>
      </c>
      <c r="Z129" s="21" t="s">
        <v>1806</v>
      </c>
      <c r="AA129" s="23">
        <v>64</v>
      </c>
      <c r="AB129" s="21" t="s">
        <v>1800</v>
      </c>
      <c r="AC129" s="21" t="s">
        <v>1795</v>
      </c>
      <c r="AD129" s="23">
        <v>9.8000000000000007</v>
      </c>
      <c r="AE129" s="25" t="s">
        <v>1932</v>
      </c>
      <c r="AF129" s="27" t="s">
        <v>1964</v>
      </c>
      <c r="AG129" s="23">
        <v>1974</v>
      </c>
      <c r="AH129" s="21" t="s">
        <v>1034</v>
      </c>
      <c r="AI129" s="21" t="s">
        <v>1035</v>
      </c>
      <c r="AJ129" s="28">
        <v>30.413329999999998</v>
      </c>
      <c r="AK129" s="29">
        <v>-81.539439999999999</v>
      </c>
      <c r="AL129" s="43">
        <f>J129+SUM(Table13[[#This Row],[Highway]:[Pipe]])</f>
        <v>2</v>
      </c>
      <c r="AM129" s="39"/>
      <c r="AN129" s="43">
        <f t="shared" si="12"/>
        <v>1</v>
      </c>
      <c r="AO129" s="43" t="str">
        <f t="shared" si="13"/>
        <v/>
      </c>
      <c r="AP129" s="43" t="str">
        <f t="shared" si="14"/>
        <v/>
      </c>
      <c r="AQ129" s="43" t="str">
        <f t="shared" si="15"/>
        <v/>
      </c>
    </row>
    <row r="130" spans="1:43" x14ac:dyDescent="0.45">
      <c r="A130" s="18">
        <v>29.214925000000001</v>
      </c>
      <c r="B130" s="19">
        <v>-81.986277777777772</v>
      </c>
      <c r="C130" s="20" t="s">
        <v>530</v>
      </c>
      <c r="D130" s="20" t="s">
        <v>531</v>
      </c>
      <c r="E130" s="21" t="s">
        <v>532</v>
      </c>
      <c r="F130" s="20" t="s">
        <v>192</v>
      </c>
      <c r="G130" s="21" t="s">
        <v>36</v>
      </c>
      <c r="H130" s="22"/>
      <c r="I130" s="23">
        <v>360055</v>
      </c>
      <c r="J130" s="24">
        <v>1</v>
      </c>
      <c r="K130" s="25" t="s">
        <v>531</v>
      </c>
      <c r="L130" s="25" t="s">
        <v>531</v>
      </c>
      <c r="M130" s="26" t="s">
        <v>1995</v>
      </c>
      <c r="N130" s="20" t="s">
        <v>1571</v>
      </c>
      <c r="O130" s="21" t="s">
        <v>1697</v>
      </c>
      <c r="P130" s="26" t="s">
        <v>2011</v>
      </c>
      <c r="Q130" s="21" t="s">
        <v>1741</v>
      </c>
      <c r="R130" s="27" t="s">
        <v>1968</v>
      </c>
      <c r="S130" s="20" t="s">
        <v>1756</v>
      </c>
      <c r="T130" s="26" t="s">
        <v>1970</v>
      </c>
      <c r="U130" s="27" t="s">
        <v>2249</v>
      </c>
      <c r="V130" s="21" t="s">
        <v>1773</v>
      </c>
      <c r="W130" s="21" t="s">
        <v>1774</v>
      </c>
      <c r="X130" s="24" t="s">
        <v>1774</v>
      </c>
      <c r="Y130" s="21" t="s">
        <v>1754</v>
      </c>
      <c r="Z130" s="21" t="s">
        <v>1862</v>
      </c>
      <c r="AA130" s="23">
        <v>48.9</v>
      </c>
      <c r="AB130" s="21"/>
      <c r="AC130" s="21" t="s">
        <v>1838</v>
      </c>
      <c r="AD130" s="23">
        <v>42.9</v>
      </c>
      <c r="AE130" s="25" t="s">
        <v>1903</v>
      </c>
      <c r="AF130" s="27" t="s">
        <v>1962</v>
      </c>
      <c r="AG130" s="23">
        <v>1972</v>
      </c>
      <c r="AH130" s="21" t="s">
        <v>1159</v>
      </c>
      <c r="AI130" s="21" t="s">
        <v>1160</v>
      </c>
      <c r="AJ130" s="28">
        <v>29.215769999999999</v>
      </c>
      <c r="AK130" s="29">
        <v>-81.98939</v>
      </c>
      <c r="AL130" s="43">
        <f>J130+SUM(Table13[[#This Row],[Highway]:[Pipe]])</f>
        <v>2</v>
      </c>
      <c r="AM130" s="39"/>
      <c r="AN130" s="43">
        <f t="shared" ref="AN130:AN161" si="16">IF(LEFT($W130,1)="H",1,"")</f>
        <v>1</v>
      </c>
      <c r="AO130" s="43" t="str">
        <f t="shared" ref="AO130:AO161" si="17">IF(LEFT($W130,1)="R",3,"")</f>
        <v/>
      </c>
      <c r="AP130" s="43" t="str">
        <f t="shared" ref="AP130:AP161" si="18">IF(LEFT($W130,2)="Pe",5,"")</f>
        <v/>
      </c>
      <c r="AQ130" s="43" t="str">
        <f t="shared" ref="AQ130:AQ161" si="19">IF(LEFT($W130,2)="Pi",7,"")</f>
        <v/>
      </c>
    </row>
    <row r="131" spans="1:43" x14ac:dyDescent="0.45">
      <c r="A131" s="18">
        <v>30.413313888888887</v>
      </c>
      <c r="B131" s="19">
        <v>-81.539905555555549</v>
      </c>
      <c r="C131" s="20" t="s">
        <v>366</v>
      </c>
      <c r="D131" s="20" t="s">
        <v>367</v>
      </c>
      <c r="E131" s="21" t="s">
        <v>368</v>
      </c>
      <c r="F131" s="20" t="s">
        <v>36</v>
      </c>
      <c r="G131" s="21" t="s">
        <v>36</v>
      </c>
      <c r="H131" s="22"/>
      <c r="I131" s="23"/>
      <c r="J131" s="24">
        <v>1</v>
      </c>
      <c r="K131" s="25" t="s">
        <v>367</v>
      </c>
      <c r="L131" s="25" t="s">
        <v>367</v>
      </c>
      <c r="M131" s="26" t="s">
        <v>36</v>
      </c>
      <c r="N131" s="20" t="s">
        <v>1543</v>
      </c>
      <c r="O131" s="21" t="s">
        <v>1659</v>
      </c>
      <c r="P131" s="26" t="s">
        <v>36</v>
      </c>
      <c r="Q131" s="21" t="s">
        <v>1741</v>
      </c>
      <c r="R131" s="27" t="s">
        <v>36</v>
      </c>
      <c r="S131" s="20" t="s">
        <v>1748</v>
      </c>
      <c r="T131" s="26" t="s">
        <v>36</v>
      </c>
      <c r="U131" s="27" t="s">
        <v>36</v>
      </c>
      <c r="V131" s="21" t="s">
        <v>1773</v>
      </c>
      <c r="W131" s="21" t="s">
        <v>1776</v>
      </c>
      <c r="X131" s="24" t="s">
        <v>36</v>
      </c>
      <c r="Y131" s="21" t="s">
        <v>1754</v>
      </c>
      <c r="Z131" s="21" t="s">
        <v>1829</v>
      </c>
      <c r="AA131" s="23" t="s">
        <v>36</v>
      </c>
      <c r="AB131" s="21" t="s">
        <v>1800</v>
      </c>
      <c r="AC131" s="21" t="s">
        <v>1795</v>
      </c>
      <c r="AD131" s="23" t="s">
        <v>36</v>
      </c>
      <c r="AE131" s="25" t="s">
        <v>1932</v>
      </c>
      <c r="AF131" s="27" t="s">
        <v>36</v>
      </c>
      <c r="AG131" s="23" t="s">
        <v>36</v>
      </c>
      <c r="AH131" s="21" t="s">
        <v>1032</v>
      </c>
      <c r="AI131" s="21" t="s">
        <v>1033</v>
      </c>
      <c r="AJ131" s="28" t="s">
        <v>36</v>
      </c>
      <c r="AK131" s="29" t="s">
        <v>36</v>
      </c>
      <c r="AL131" s="43">
        <f>J131+SUM(Table13[[#This Row],[Highway]:[Pipe]])</f>
        <v>4</v>
      </c>
      <c r="AM131" s="39"/>
      <c r="AN131" s="43" t="str">
        <f t="shared" si="16"/>
        <v/>
      </c>
      <c r="AO131" s="43">
        <f t="shared" si="17"/>
        <v>3</v>
      </c>
      <c r="AP131" s="43" t="str">
        <f t="shared" si="18"/>
        <v/>
      </c>
      <c r="AQ131" s="43" t="str">
        <f t="shared" si="19"/>
        <v/>
      </c>
    </row>
    <row r="132" spans="1:43" x14ac:dyDescent="0.45">
      <c r="A132" s="18">
        <v>30.412149999999997</v>
      </c>
      <c r="B132" s="19">
        <v>-81.541641666666663</v>
      </c>
      <c r="C132" s="20" t="s">
        <v>372</v>
      </c>
      <c r="D132" s="20" t="s">
        <v>373</v>
      </c>
      <c r="E132" s="21" t="s">
        <v>374</v>
      </c>
      <c r="F132" s="20" t="s">
        <v>36</v>
      </c>
      <c r="G132" s="21" t="s">
        <v>36</v>
      </c>
      <c r="H132" s="22"/>
      <c r="I132" s="23">
        <v>720550</v>
      </c>
      <c r="J132" s="24">
        <v>1</v>
      </c>
      <c r="K132" s="25" t="s">
        <v>373</v>
      </c>
      <c r="L132" s="25" t="s">
        <v>1413</v>
      </c>
      <c r="M132" s="26" t="s">
        <v>2147</v>
      </c>
      <c r="N132" s="20" t="s">
        <v>1544</v>
      </c>
      <c r="O132" s="21" t="s">
        <v>1641</v>
      </c>
      <c r="P132" s="26" t="s">
        <v>2115</v>
      </c>
      <c r="Q132" s="21" t="s">
        <v>1741</v>
      </c>
      <c r="R132" s="27" t="s">
        <v>1968</v>
      </c>
      <c r="S132" s="20" t="s">
        <v>1748</v>
      </c>
      <c r="T132" s="26" t="s">
        <v>1973</v>
      </c>
      <c r="U132" s="27" t="s">
        <v>2338</v>
      </c>
      <c r="V132" s="21" t="s">
        <v>1773</v>
      </c>
      <c r="W132" s="21" t="s">
        <v>1774</v>
      </c>
      <c r="X132" s="24" t="s">
        <v>1774</v>
      </c>
      <c r="Y132" s="21" t="s">
        <v>1754</v>
      </c>
      <c r="Z132" s="21" t="s">
        <v>1784</v>
      </c>
      <c r="AA132" s="23">
        <v>78.099999999999994</v>
      </c>
      <c r="AB132" s="21" t="s">
        <v>1798</v>
      </c>
      <c r="AC132" s="21" t="s">
        <v>1795</v>
      </c>
      <c r="AD132" s="23">
        <v>15.7</v>
      </c>
      <c r="AE132" s="25" t="s">
        <v>1932</v>
      </c>
      <c r="AF132" s="27" t="s">
        <v>1964</v>
      </c>
      <c r="AG132" s="23">
        <v>1991</v>
      </c>
      <c r="AH132" s="21" t="s">
        <v>1036</v>
      </c>
      <c r="AI132" s="21" t="s">
        <v>1037</v>
      </c>
      <c r="AJ132" s="28">
        <v>30.412500000000001</v>
      </c>
      <c r="AK132" s="29">
        <v>-81.54222</v>
      </c>
      <c r="AL132" s="43">
        <f>J132+SUM(Table13[[#This Row],[Highway]:[Pipe]])</f>
        <v>2</v>
      </c>
      <c r="AM132" s="39"/>
      <c r="AN132" s="43">
        <f t="shared" si="16"/>
        <v>1</v>
      </c>
      <c r="AO132" s="43" t="str">
        <f t="shared" si="17"/>
        <v/>
      </c>
      <c r="AP132" s="43" t="str">
        <f t="shared" si="18"/>
        <v/>
      </c>
      <c r="AQ132" s="43" t="str">
        <f t="shared" si="19"/>
        <v/>
      </c>
    </row>
    <row r="133" spans="1:43" x14ac:dyDescent="0.45">
      <c r="A133" s="18">
        <v>30.006180555555556</v>
      </c>
      <c r="B133" s="19">
        <v>-81.690955555555561</v>
      </c>
      <c r="C133" s="20" t="s">
        <v>180</v>
      </c>
      <c r="D133" s="20" t="s">
        <v>157</v>
      </c>
      <c r="E133" s="21" t="s">
        <v>181</v>
      </c>
      <c r="F133" s="20" t="s">
        <v>36</v>
      </c>
      <c r="G133" s="21" t="s">
        <v>36</v>
      </c>
      <c r="H133" s="22"/>
      <c r="I133" s="23"/>
      <c r="J133" s="24">
        <v>1</v>
      </c>
      <c r="K133" s="25" t="s">
        <v>157</v>
      </c>
      <c r="L133" s="25" t="s">
        <v>1380</v>
      </c>
      <c r="M133" s="26" t="s">
        <v>36</v>
      </c>
      <c r="N133" s="20" t="s">
        <v>1504</v>
      </c>
      <c r="O133" s="21" t="s">
        <v>1627</v>
      </c>
      <c r="P133" s="26" t="s">
        <v>36</v>
      </c>
      <c r="Q133" s="21" t="s">
        <v>1741</v>
      </c>
      <c r="R133" s="27" t="s">
        <v>36</v>
      </c>
      <c r="S133" s="20" t="s">
        <v>1746</v>
      </c>
      <c r="T133" s="26" t="s">
        <v>36</v>
      </c>
      <c r="U133" s="27" t="s">
        <v>36</v>
      </c>
      <c r="V133" s="21" t="s">
        <v>1773</v>
      </c>
      <c r="W133" s="21" t="s">
        <v>1779</v>
      </c>
      <c r="X133" s="24" t="s">
        <v>36</v>
      </c>
      <c r="Y133" s="21" t="s">
        <v>1754</v>
      </c>
      <c r="Z133" s="21" t="s">
        <v>1802</v>
      </c>
      <c r="AA133" s="23" t="s">
        <v>36</v>
      </c>
      <c r="AB133" s="21" t="s">
        <v>1800</v>
      </c>
      <c r="AC133" s="21" t="s">
        <v>1795</v>
      </c>
      <c r="AD133" s="23" t="s">
        <v>36</v>
      </c>
      <c r="AE133" s="25" t="s">
        <v>1917</v>
      </c>
      <c r="AF133" s="27" t="s">
        <v>36</v>
      </c>
      <c r="AG133" s="23" t="s">
        <v>36</v>
      </c>
      <c r="AH133" s="21" t="s">
        <v>887</v>
      </c>
      <c r="AI133" s="21" t="s">
        <v>888</v>
      </c>
      <c r="AJ133" s="28" t="s">
        <v>36</v>
      </c>
      <c r="AK133" s="29" t="s">
        <v>36</v>
      </c>
      <c r="AL133" s="43">
        <f>J133+SUM(Table13[[#This Row],[Highway]:[Pipe]])</f>
        <v>8</v>
      </c>
      <c r="AM133" s="39"/>
      <c r="AN133" s="43" t="str">
        <f t="shared" si="16"/>
        <v/>
      </c>
      <c r="AO133" s="43" t="str">
        <f t="shared" si="17"/>
        <v/>
      </c>
      <c r="AP133" s="43" t="str">
        <f t="shared" si="18"/>
        <v/>
      </c>
      <c r="AQ133" s="43">
        <f t="shared" si="19"/>
        <v>7</v>
      </c>
    </row>
    <row r="134" spans="1:43" x14ac:dyDescent="0.45">
      <c r="A134" s="18">
        <v>30.313069444444444</v>
      </c>
      <c r="B134" s="19">
        <v>-81.587419444444436</v>
      </c>
      <c r="C134" s="20" t="s">
        <v>431</v>
      </c>
      <c r="D134" s="20" t="s">
        <v>157</v>
      </c>
      <c r="E134" s="21" t="s">
        <v>432</v>
      </c>
      <c r="F134" s="20" t="s">
        <v>36</v>
      </c>
      <c r="G134" s="21" t="s">
        <v>36</v>
      </c>
      <c r="H134" s="22"/>
      <c r="I134" s="23"/>
      <c r="J134" s="24">
        <v>1</v>
      </c>
      <c r="K134" s="25" t="s">
        <v>157</v>
      </c>
      <c r="L134" s="25" t="s">
        <v>157</v>
      </c>
      <c r="M134" s="26" t="s">
        <v>36</v>
      </c>
      <c r="N134" s="20" t="s">
        <v>1558</v>
      </c>
      <c r="O134" s="21" t="s">
        <v>1643</v>
      </c>
      <c r="P134" s="26" t="s">
        <v>36</v>
      </c>
      <c r="Q134" s="21" t="s">
        <v>1741</v>
      </c>
      <c r="R134" s="27" t="s">
        <v>36</v>
      </c>
      <c r="S134" s="20" t="s">
        <v>1748</v>
      </c>
      <c r="T134" s="26" t="s">
        <v>36</v>
      </c>
      <c r="U134" s="27" t="s">
        <v>36</v>
      </c>
      <c r="V134" s="21" t="s">
        <v>1773</v>
      </c>
      <c r="W134" s="21" t="s">
        <v>1779</v>
      </c>
      <c r="X134" s="24" t="s">
        <v>36</v>
      </c>
      <c r="Y134" s="21" t="s">
        <v>1754</v>
      </c>
      <c r="Z134" s="21" t="s">
        <v>1794</v>
      </c>
      <c r="AA134" s="23" t="s">
        <v>36</v>
      </c>
      <c r="AB134" s="21" t="s">
        <v>1800</v>
      </c>
      <c r="AC134" s="21" t="s">
        <v>1795</v>
      </c>
      <c r="AD134" s="23" t="s">
        <v>36</v>
      </c>
      <c r="AE134" s="25" t="s">
        <v>1921</v>
      </c>
      <c r="AF134" s="27" t="s">
        <v>36</v>
      </c>
      <c r="AG134" s="23" t="s">
        <v>36</v>
      </c>
      <c r="AH134" s="21" t="s">
        <v>1080</v>
      </c>
      <c r="AI134" s="21" t="s">
        <v>1079</v>
      </c>
      <c r="AJ134" s="28" t="s">
        <v>36</v>
      </c>
      <c r="AK134" s="29" t="s">
        <v>36</v>
      </c>
      <c r="AL134" s="43">
        <f>J134+SUM(Table13[[#This Row],[Highway]:[Pipe]])</f>
        <v>8</v>
      </c>
      <c r="AM134" s="39"/>
      <c r="AN134" s="43" t="str">
        <f t="shared" si="16"/>
        <v/>
      </c>
      <c r="AO134" s="43" t="str">
        <f t="shared" si="17"/>
        <v/>
      </c>
      <c r="AP134" s="43" t="str">
        <f t="shared" si="18"/>
        <v/>
      </c>
      <c r="AQ134" s="43">
        <f t="shared" si="19"/>
        <v>7</v>
      </c>
    </row>
    <row r="135" spans="1:43" x14ac:dyDescent="0.45">
      <c r="A135" s="18">
        <v>30.298008333333335</v>
      </c>
      <c r="B135" s="19">
        <v>-81.618766666666659</v>
      </c>
      <c r="C135" s="20" t="s">
        <v>324</v>
      </c>
      <c r="D135" s="20" t="s">
        <v>157</v>
      </c>
      <c r="E135" s="21" t="s">
        <v>325</v>
      </c>
      <c r="F135" s="20" t="s">
        <v>36</v>
      </c>
      <c r="G135" s="21" t="s">
        <v>36</v>
      </c>
      <c r="H135" s="22"/>
      <c r="I135" s="23"/>
      <c r="J135" s="24">
        <v>1</v>
      </c>
      <c r="K135" s="25" t="s">
        <v>157</v>
      </c>
      <c r="L135" s="25" t="s">
        <v>1404</v>
      </c>
      <c r="M135" s="26" t="s">
        <v>36</v>
      </c>
      <c r="N135" s="20" t="s">
        <v>1532</v>
      </c>
      <c r="O135" s="21" t="s">
        <v>1629</v>
      </c>
      <c r="P135" s="26" t="s">
        <v>36</v>
      </c>
      <c r="Q135" s="21" t="s">
        <v>1741</v>
      </c>
      <c r="R135" s="27" t="s">
        <v>36</v>
      </c>
      <c r="S135" s="20" t="s">
        <v>1748</v>
      </c>
      <c r="T135" s="26" t="s">
        <v>36</v>
      </c>
      <c r="U135" s="27" t="s">
        <v>36</v>
      </c>
      <c r="V135" s="21" t="s">
        <v>1773</v>
      </c>
      <c r="W135" s="21" t="s">
        <v>1779</v>
      </c>
      <c r="X135" s="24" t="s">
        <v>36</v>
      </c>
      <c r="Y135" s="21" t="s">
        <v>1754</v>
      </c>
      <c r="Z135" s="21" t="s">
        <v>1818</v>
      </c>
      <c r="AA135" s="23" t="s">
        <v>36</v>
      </c>
      <c r="AB135" s="21" t="s">
        <v>1830</v>
      </c>
      <c r="AC135" s="21" t="s">
        <v>1795</v>
      </c>
      <c r="AD135" s="23" t="s">
        <v>36</v>
      </c>
      <c r="AE135" s="25" t="s">
        <v>1921</v>
      </c>
      <c r="AF135" s="27" t="s">
        <v>36</v>
      </c>
      <c r="AG135" s="23" t="s">
        <v>36</v>
      </c>
      <c r="AH135" s="21" t="s">
        <v>1002</v>
      </c>
      <c r="AI135" s="21" t="s">
        <v>1003</v>
      </c>
      <c r="AJ135" s="28" t="s">
        <v>36</v>
      </c>
      <c r="AK135" s="29" t="s">
        <v>36</v>
      </c>
      <c r="AL135" s="43">
        <f>J135+SUM(Table13[[#This Row],[Highway]:[Pipe]])</f>
        <v>8</v>
      </c>
      <c r="AM135" s="39"/>
      <c r="AN135" s="43" t="str">
        <f t="shared" si="16"/>
        <v/>
      </c>
      <c r="AO135" s="43" t="str">
        <f t="shared" si="17"/>
        <v/>
      </c>
      <c r="AP135" s="43" t="str">
        <f t="shared" si="18"/>
        <v/>
      </c>
      <c r="AQ135" s="43">
        <f t="shared" si="19"/>
        <v>7</v>
      </c>
    </row>
    <row r="136" spans="1:43" x14ac:dyDescent="0.45">
      <c r="A136" s="18">
        <v>30.305925000000002</v>
      </c>
      <c r="B136" s="19">
        <v>-81.628838888888879</v>
      </c>
      <c r="C136" s="20" t="s">
        <v>341</v>
      </c>
      <c r="D136" s="20" t="s">
        <v>157</v>
      </c>
      <c r="E136" s="21" t="s">
        <v>342</v>
      </c>
      <c r="F136" s="20" t="s">
        <v>36</v>
      </c>
      <c r="G136" s="21" t="s">
        <v>36</v>
      </c>
      <c r="H136" s="22"/>
      <c r="I136" s="23"/>
      <c r="J136" s="24">
        <v>1</v>
      </c>
      <c r="K136" s="25" t="s">
        <v>157</v>
      </c>
      <c r="L136" s="25" t="s">
        <v>1407</v>
      </c>
      <c r="M136" s="26" t="s">
        <v>36</v>
      </c>
      <c r="N136" s="20" t="s">
        <v>1537</v>
      </c>
      <c r="O136" s="21" t="s">
        <v>1625</v>
      </c>
      <c r="P136" s="26" t="s">
        <v>36</v>
      </c>
      <c r="Q136" s="21" t="s">
        <v>1741</v>
      </c>
      <c r="R136" s="27" t="s">
        <v>36</v>
      </c>
      <c r="S136" s="20" t="s">
        <v>1748</v>
      </c>
      <c r="T136" s="26" t="s">
        <v>36</v>
      </c>
      <c r="U136" s="27" t="s">
        <v>36</v>
      </c>
      <c r="V136" s="21" t="s">
        <v>1773</v>
      </c>
      <c r="W136" s="21" t="s">
        <v>1779</v>
      </c>
      <c r="X136" s="24" t="s">
        <v>36</v>
      </c>
      <c r="Y136" s="21" t="s">
        <v>1754</v>
      </c>
      <c r="Z136" s="21" t="s">
        <v>1820</v>
      </c>
      <c r="AA136" s="23" t="s">
        <v>36</v>
      </c>
      <c r="AB136" s="21" t="s">
        <v>1835</v>
      </c>
      <c r="AC136" s="21" t="s">
        <v>1795</v>
      </c>
      <c r="AD136" s="23" t="s">
        <v>36</v>
      </c>
      <c r="AE136" s="25" t="s">
        <v>1921</v>
      </c>
      <c r="AF136" s="27" t="s">
        <v>36</v>
      </c>
      <c r="AG136" s="23" t="s">
        <v>36</v>
      </c>
      <c r="AH136" s="21" t="s">
        <v>1014</v>
      </c>
      <c r="AI136" s="21" t="s">
        <v>1015</v>
      </c>
      <c r="AJ136" s="28" t="s">
        <v>36</v>
      </c>
      <c r="AK136" s="29" t="s">
        <v>36</v>
      </c>
      <c r="AL136" s="43">
        <f>J136+SUM(Table13[[#This Row],[Highway]:[Pipe]])</f>
        <v>8</v>
      </c>
      <c r="AM136" s="39"/>
      <c r="AN136" s="43" t="str">
        <f t="shared" si="16"/>
        <v/>
      </c>
      <c r="AO136" s="43" t="str">
        <f t="shared" si="17"/>
        <v/>
      </c>
      <c r="AP136" s="43" t="str">
        <f t="shared" si="18"/>
        <v/>
      </c>
      <c r="AQ136" s="43">
        <f t="shared" si="19"/>
        <v>7</v>
      </c>
    </row>
    <row r="137" spans="1:43" x14ac:dyDescent="0.45">
      <c r="A137" s="18">
        <v>29.867055555555556</v>
      </c>
      <c r="B137" s="19">
        <v>-81.306933333333333</v>
      </c>
      <c r="C137" s="20" t="s">
        <v>620</v>
      </c>
      <c r="D137" s="20" t="s">
        <v>621</v>
      </c>
      <c r="E137" s="21" t="s">
        <v>622</v>
      </c>
      <c r="F137" s="20" t="s">
        <v>36</v>
      </c>
      <c r="G137" s="21" t="s">
        <v>44</v>
      </c>
      <c r="H137" s="22"/>
      <c r="I137" s="23">
        <v>780089</v>
      </c>
      <c r="J137" s="24">
        <v>1</v>
      </c>
      <c r="K137" s="25" t="s">
        <v>621</v>
      </c>
      <c r="L137" s="25" t="s">
        <v>1456</v>
      </c>
      <c r="M137" s="26" t="s">
        <v>2202</v>
      </c>
      <c r="N137" s="20" t="s">
        <v>1582</v>
      </c>
      <c r="O137" s="21" t="s">
        <v>1720</v>
      </c>
      <c r="P137" s="26" t="s">
        <v>2201</v>
      </c>
      <c r="Q137" s="21" t="s">
        <v>1741</v>
      </c>
      <c r="R137" s="27" t="s">
        <v>1968</v>
      </c>
      <c r="S137" s="20" t="s">
        <v>1765</v>
      </c>
      <c r="T137" s="26" t="s">
        <v>1978</v>
      </c>
      <c r="U137" s="27" t="s">
        <v>2394</v>
      </c>
      <c r="V137" s="21" t="s">
        <v>1773</v>
      </c>
      <c r="W137" s="21" t="s">
        <v>1774</v>
      </c>
      <c r="X137" s="24" t="s">
        <v>1774</v>
      </c>
      <c r="Y137" s="21" t="s">
        <v>1754</v>
      </c>
      <c r="Z137" s="21" t="s">
        <v>1804</v>
      </c>
      <c r="AA137" s="23">
        <v>96.5</v>
      </c>
      <c r="AB137" s="21" t="s">
        <v>1840</v>
      </c>
      <c r="AC137" s="21" t="s">
        <v>1795</v>
      </c>
      <c r="AD137" s="23">
        <v>64.900000000000006</v>
      </c>
      <c r="AE137" s="25" t="s">
        <v>1900</v>
      </c>
      <c r="AF137" s="27" t="s">
        <v>1962</v>
      </c>
      <c r="AG137" s="23">
        <v>1976</v>
      </c>
      <c r="AH137" s="21" t="s">
        <v>1222</v>
      </c>
      <c r="AI137" s="21" t="s">
        <v>1223</v>
      </c>
      <c r="AJ137" s="28">
        <v>29.867100000000001</v>
      </c>
      <c r="AK137" s="29">
        <v>-81.306979999999996</v>
      </c>
      <c r="AL137" s="43">
        <f>J137+SUM(Table13[[#This Row],[Highway]:[Pipe]])</f>
        <v>2</v>
      </c>
      <c r="AM137" s="39"/>
      <c r="AN137" s="43">
        <f t="shared" si="16"/>
        <v>1</v>
      </c>
      <c r="AO137" s="43" t="str">
        <f t="shared" si="17"/>
        <v/>
      </c>
      <c r="AP137" s="43" t="str">
        <f t="shared" si="18"/>
        <v/>
      </c>
      <c r="AQ137" s="43" t="str">
        <f t="shared" si="19"/>
        <v/>
      </c>
    </row>
    <row r="138" spans="1:43" x14ac:dyDescent="0.45">
      <c r="A138" s="18">
        <v>29.867252777777779</v>
      </c>
      <c r="B138" s="19">
        <v>-81.306813888888883</v>
      </c>
      <c r="C138" s="20" t="s">
        <v>623</v>
      </c>
      <c r="D138" s="20" t="s">
        <v>621</v>
      </c>
      <c r="E138" s="21" t="s">
        <v>622</v>
      </c>
      <c r="F138" s="20" t="s">
        <v>36</v>
      </c>
      <c r="G138" s="21" t="s">
        <v>46</v>
      </c>
      <c r="H138" s="22"/>
      <c r="I138" s="23">
        <v>780100</v>
      </c>
      <c r="J138" s="24">
        <v>1</v>
      </c>
      <c r="K138" s="25" t="s">
        <v>621</v>
      </c>
      <c r="L138" s="25" t="s">
        <v>1456</v>
      </c>
      <c r="M138" s="26" t="s">
        <v>2208</v>
      </c>
      <c r="N138" s="20" t="s">
        <v>1582</v>
      </c>
      <c r="O138" s="21" t="s">
        <v>1720</v>
      </c>
      <c r="P138" s="26" t="s">
        <v>2201</v>
      </c>
      <c r="Q138" s="21" t="s">
        <v>1741</v>
      </c>
      <c r="R138" s="27" t="s">
        <v>1968</v>
      </c>
      <c r="S138" s="20" t="s">
        <v>1765</v>
      </c>
      <c r="T138" s="26" t="s">
        <v>1978</v>
      </c>
      <c r="U138" s="27" t="s">
        <v>2400</v>
      </c>
      <c r="V138" s="21" t="s">
        <v>1773</v>
      </c>
      <c r="W138" s="21" t="s">
        <v>1774</v>
      </c>
      <c r="X138" s="24" t="s">
        <v>1774</v>
      </c>
      <c r="Y138" s="21" t="s">
        <v>1754</v>
      </c>
      <c r="Z138" s="21" t="s">
        <v>1804</v>
      </c>
      <c r="AA138" s="23">
        <v>96.5</v>
      </c>
      <c r="AB138" s="21" t="s">
        <v>1840</v>
      </c>
      <c r="AC138" s="21" t="s">
        <v>1795</v>
      </c>
      <c r="AD138" s="23">
        <v>64.900000000000006</v>
      </c>
      <c r="AE138" s="25" t="s">
        <v>1900</v>
      </c>
      <c r="AF138" s="27" t="s">
        <v>1962</v>
      </c>
      <c r="AG138" s="23">
        <v>1999</v>
      </c>
      <c r="AH138" s="21" t="s">
        <v>1224</v>
      </c>
      <c r="AI138" s="21" t="s">
        <v>1225</v>
      </c>
      <c r="AJ138" s="28">
        <v>29.86722</v>
      </c>
      <c r="AK138" s="29">
        <v>-81.307500000000005</v>
      </c>
      <c r="AL138" s="43">
        <f>J138+SUM(Table13[[#This Row],[Highway]:[Pipe]])</f>
        <v>2</v>
      </c>
      <c r="AM138" s="39"/>
      <c r="AN138" s="43">
        <f t="shared" si="16"/>
        <v>1</v>
      </c>
      <c r="AO138" s="43" t="str">
        <f t="shared" si="17"/>
        <v/>
      </c>
      <c r="AP138" s="43" t="str">
        <f t="shared" si="18"/>
        <v/>
      </c>
      <c r="AQ138" s="43" t="str">
        <f t="shared" si="19"/>
        <v/>
      </c>
    </row>
    <row r="139" spans="1:43" x14ac:dyDescent="0.45">
      <c r="A139" s="18">
        <v>30.004352777777779</v>
      </c>
      <c r="B139" s="19">
        <v>-81.692194444444453</v>
      </c>
      <c r="C139" s="20" t="s">
        <v>185</v>
      </c>
      <c r="D139" s="20" t="s">
        <v>186</v>
      </c>
      <c r="E139" s="21" t="s">
        <v>187</v>
      </c>
      <c r="F139" s="20" t="s">
        <v>36</v>
      </c>
      <c r="G139" s="21" t="s">
        <v>36</v>
      </c>
      <c r="H139" s="22"/>
      <c r="I139" s="23"/>
      <c r="J139" s="24">
        <v>1</v>
      </c>
      <c r="K139" s="25" t="s">
        <v>186</v>
      </c>
      <c r="L139" s="25" t="s">
        <v>186</v>
      </c>
      <c r="M139" s="26" t="s">
        <v>36</v>
      </c>
      <c r="N139" s="20" t="s">
        <v>1504</v>
      </c>
      <c r="O139" s="21" t="s">
        <v>1634</v>
      </c>
      <c r="P139" s="26" t="s">
        <v>36</v>
      </c>
      <c r="Q139" s="21" t="s">
        <v>1741</v>
      </c>
      <c r="R139" s="27" t="s">
        <v>36</v>
      </c>
      <c r="S139" s="20" t="s">
        <v>1746</v>
      </c>
      <c r="T139" s="26" t="s">
        <v>36</v>
      </c>
      <c r="U139" s="27" t="s">
        <v>36</v>
      </c>
      <c r="V139" s="21" t="s">
        <v>1773</v>
      </c>
      <c r="W139" s="21" t="s">
        <v>1776</v>
      </c>
      <c r="X139" s="24" t="s">
        <v>36</v>
      </c>
      <c r="Y139" s="21" t="s">
        <v>1754</v>
      </c>
      <c r="Z139" s="21" t="s">
        <v>1811</v>
      </c>
      <c r="AA139" s="23" t="s">
        <v>36</v>
      </c>
      <c r="AB139" s="21" t="s">
        <v>1849</v>
      </c>
      <c r="AC139" s="21" t="s">
        <v>1795</v>
      </c>
      <c r="AD139" s="23" t="s">
        <v>36</v>
      </c>
      <c r="AE139" s="25" t="s">
        <v>1913</v>
      </c>
      <c r="AF139" s="27" t="s">
        <v>36</v>
      </c>
      <c r="AG139" s="23" t="s">
        <v>36</v>
      </c>
      <c r="AH139" s="21" t="s">
        <v>891</v>
      </c>
      <c r="AI139" s="21" t="s">
        <v>892</v>
      </c>
      <c r="AJ139" s="28" t="s">
        <v>36</v>
      </c>
      <c r="AK139" s="29" t="s">
        <v>36</v>
      </c>
      <c r="AL139" s="43">
        <f>J139+SUM(Table13[[#This Row],[Highway]:[Pipe]])</f>
        <v>4</v>
      </c>
      <c r="AM139" s="39"/>
      <c r="AN139" s="43" t="str">
        <f t="shared" si="16"/>
        <v/>
      </c>
      <c r="AO139" s="43">
        <f t="shared" si="17"/>
        <v>3</v>
      </c>
      <c r="AP139" s="43" t="str">
        <f t="shared" si="18"/>
        <v/>
      </c>
      <c r="AQ139" s="43" t="str">
        <f t="shared" si="19"/>
        <v/>
      </c>
    </row>
    <row r="140" spans="1:43" x14ac:dyDescent="0.45">
      <c r="A140" s="18">
        <v>28.40507222222222</v>
      </c>
      <c r="B140" s="19">
        <v>-80.646197222222227</v>
      </c>
      <c r="C140" s="20" t="s">
        <v>91</v>
      </c>
      <c r="D140" s="20" t="s">
        <v>92</v>
      </c>
      <c r="E140" s="21" t="s">
        <v>93</v>
      </c>
      <c r="F140" s="20" t="s">
        <v>36</v>
      </c>
      <c r="G140" s="21"/>
      <c r="H140" s="22"/>
      <c r="I140" s="23">
        <v>700115</v>
      </c>
      <c r="J140" s="24">
        <v>1</v>
      </c>
      <c r="K140" s="25" t="s">
        <v>92</v>
      </c>
      <c r="L140" s="25" t="s">
        <v>1366</v>
      </c>
      <c r="M140" s="26" t="s">
        <v>2023</v>
      </c>
      <c r="N140" s="20" t="s">
        <v>1488</v>
      </c>
      <c r="O140" s="21" t="s">
        <v>1622</v>
      </c>
      <c r="P140" s="26" t="s">
        <v>2027</v>
      </c>
      <c r="Q140" s="21" t="s">
        <v>1741</v>
      </c>
      <c r="R140" s="27" t="s">
        <v>1968</v>
      </c>
      <c r="S140" s="20" t="s">
        <v>1745</v>
      </c>
      <c r="T140" s="26" t="s">
        <v>1971</v>
      </c>
      <c r="U140" s="27" t="s">
        <v>2262</v>
      </c>
      <c r="V140" s="21" t="s">
        <v>1773</v>
      </c>
      <c r="W140" s="21" t="s">
        <v>1774</v>
      </c>
      <c r="X140" s="24" t="s">
        <v>1774</v>
      </c>
      <c r="Y140" s="21" t="s">
        <v>1754</v>
      </c>
      <c r="Z140" s="21" t="s">
        <v>1792</v>
      </c>
      <c r="AA140" s="23">
        <v>59.7</v>
      </c>
      <c r="AB140" s="21" t="s">
        <v>1867</v>
      </c>
      <c r="AC140" s="21" t="s">
        <v>1795</v>
      </c>
      <c r="AD140" s="23">
        <v>35.700000000000003</v>
      </c>
      <c r="AE140" s="25" t="s">
        <v>1906</v>
      </c>
      <c r="AF140" s="27" t="s">
        <v>1962</v>
      </c>
      <c r="AG140" s="23">
        <v>1971</v>
      </c>
      <c r="AH140" s="21" t="s">
        <v>833</v>
      </c>
      <c r="AI140" s="21" t="s">
        <v>834</v>
      </c>
      <c r="AJ140" s="28">
        <v>28.405080000000002</v>
      </c>
      <c r="AK140" s="29">
        <v>-80.646180000000001</v>
      </c>
      <c r="AL140" s="43">
        <f>J140+SUM(Table13[[#This Row],[Highway]:[Pipe]])</f>
        <v>2</v>
      </c>
      <c r="AM140" s="39"/>
      <c r="AN140" s="43">
        <f t="shared" si="16"/>
        <v>1</v>
      </c>
      <c r="AO140" s="43" t="str">
        <f t="shared" si="17"/>
        <v/>
      </c>
      <c r="AP140" s="43" t="str">
        <f t="shared" si="18"/>
        <v/>
      </c>
      <c r="AQ140" s="43" t="str">
        <f t="shared" si="19"/>
        <v/>
      </c>
    </row>
    <row r="141" spans="1:43" x14ac:dyDescent="0.45">
      <c r="A141" s="18">
        <v>29.576994444444445</v>
      </c>
      <c r="B141" s="19">
        <v>-81.194583333333341</v>
      </c>
      <c r="C141" s="20" t="s">
        <v>491</v>
      </c>
      <c r="D141" s="20" t="s">
        <v>492</v>
      </c>
      <c r="E141" s="21" t="s">
        <v>493</v>
      </c>
      <c r="F141" s="20" t="s">
        <v>36</v>
      </c>
      <c r="G141" s="21" t="s">
        <v>36</v>
      </c>
      <c r="H141" s="22"/>
      <c r="I141" s="23">
        <v>734061</v>
      </c>
      <c r="J141" s="24">
        <v>1</v>
      </c>
      <c r="K141" s="25" t="s">
        <v>492</v>
      </c>
      <c r="L141" s="25" t="s">
        <v>1433</v>
      </c>
      <c r="M141" s="26" t="s">
        <v>2184</v>
      </c>
      <c r="N141" s="20" t="s">
        <v>1564</v>
      </c>
      <c r="O141" s="21" t="s">
        <v>1628</v>
      </c>
      <c r="P141" s="26" t="s">
        <v>2183</v>
      </c>
      <c r="Q141" s="21" t="s">
        <v>1741</v>
      </c>
      <c r="R141" s="27" t="s">
        <v>1968</v>
      </c>
      <c r="S141" s="20" t="s">
        <v>1752</v>
      </c>
      <c r="T141" s="26" t="s">
        <v>1974</v>
      </c>
      <c r="U141" s="27" t="s">
        <v>2377</v>
      </c>
      <c r="V141" s="21" t="s">
        <v>1773</v>
      </c>
      <c r="W141" s="21" t="s">
        <v>1774</v>
      </c>
      <c r="X141" s="24" t="s">
        <v>1961</v>
      </c>
      <c r="Y141" s="21" t="s">
        <v>1754</v>
      </c>
      <c r="Z141" s="21" t="s">
        <v>1804</v>
      </c>
      <c r="AA141" s="23">
        <v>66.900000000000006</v>
      </c>
      <c r="AB141" s="21" t="s">
        <v>1831</v>
      </c>
      <c r="AC141" s="21" t="s">
        <v>1795</v>
      </c>
      <c r="AD141" s="23">
        <v>18</v>
      </c>
      <c r="AE141" s="25" t="s">
        <v>1938</v>
      </c>
      <c r="AF141" s="27" t="s">
        <v>1964</v>
      </c>
      <c r="AG141" s="23">
        <v>1975</v>
      </c>
      <c r="AH141" s="21" t="s">
        <v>1129</v>
      </c>
      <c r="AI141" s="21" t="s">
        <v>1130</v>
      </c>
      <c r="AJ141" s="28">
        <v>29.57704</v>
      </c>
      <c r="AK141" s="29">
        <v>-81.194580000000002</v>
      </c>
      <c r="AL141" s="43">
        <f>J141+SUM(Table13[[#This Row],[Highway]:[Pipe]])</f>
        <v>2</v>
      </c>
      <c r="AM141" s="39"/>
      <c r="AN141" s="43">
        <f t="shared" si="16"/>
        <v>1</v>
      </c>
      <c r="AO141" s="43" t="str">
        <f t="shared" si="17"/>
        <v/>
      </c>
      <c r="AP141" s="43" t="str">
        <f t="shared" si="18"/>
        <v/>
      </c>
      <c r="AQ141" s="43" t="str">
        <f t="shared" si="19"/>
        <v/>
      </c>
    </row>
    <row r="142" spans="1:43" x14ac:dyDescent="0.45">
      <c r="A142" s="18">
        <v>30.257249999999999</v>
      </c>
      <c r="B142" s="19">
        <v>-81.42838888888889</v>
      </c>
      <c r="C142" s="20" t="s">
        <v>203</v>
      </c>
      <c r="D142" s="20" t="s">
        <v>204</v>
      </c>
      <c r="E142" s="21" t="s">
        <v>205</v>
      </c>
      <c r="F142" s="20" t="s">
        <v>36</v>
      </c>
      <c r="G142" s="21" t="s">
        <v>44</v>
      </c>
      <c r="H142" s="22"/>
      <c r="I142" s="23">
        <v>720509</v>
      </c>
      <c r="J142" s="24">
        <v>1</v>
      </c>
      <c r="K142" s="25" t="s">
        <v>204</v>
      </c>
      <c r="L142" s="25" t="s">
        <v>1385</v>
      </c>
      <c r="M142" s="26" t="s">
        <v>2137</v>
      </c>
      <c r="N142" s="20" t="s">
        <v>1507</v>
      </c>
      <c r="O142" s="21" t="s">
        <v>1663</v>
      </c>
      <c r="P142" s="26" t="s">
        <v>2004</v>
      </c>
      <c r="Q142" s="21" t="s">
        <v>1741</v>
      </c>
      <c r="R142" s="27" t="s">
        <v>1968</v>
      </c>
      <c r="S142" s="20" t="s">
        <v>1748</v>
      </c>
      <c r="T142" s="26" t="s">
        <v>1973</v>
      </c>
      <c r="U142" s="27" t="s">
        <v>2331</v>
      </c>
      <c r="V142" s="21" t="s">
        <v>1773</v>
      </c>
      <c r="W142" s="21" t="s">
        <v>1774</v>
      </c>
      <c r="X142" s="24" t="s">
        <v>1774</v>
      </c>
      <c r="Y142" s="21" t="s">
        <v>1754</v>
      </c>
      <c r="Z142" s="21" t="s">
        <v>1786</v>
      </c>
      <c r="AA142" s="23">
        <v>90.9</v>
      </c>
      <c r="AB142" s="21" t="s">
        <v>1804</v>
      </c>
      <c r="AC142" s="21" t="s">
        <v>1795</v>
      </c>
      <c r="AD142" s="23">
        <v>64.900000000000006</v>
      </c>
      <c r="AE142" s="25" t="s">
        <v>1919</v>
      </c>
      <c r="AF142" s="27" t="s">
        <v>1962</v>
      </c>
      <c r="AG142" s="23">
        <v>1988</v>
      </c>
      <c r="AH142" s="21" t="s">
        <v>903</v>
      </c>
      <c r="AI142" s="21" t="s">
        <v>904</v>
      </c>
      <c r="AJ142" s="28">
        <v>30.25722</v>
      </c>
      <c r="AK142" s="29">
        <v>-81.427779999999998</v>
      </c>
      <c r="AL142" s="43">
        <f>J142+SUM(Table13[[#This Row],[Highway]:[Pipe]])</f>
        <v>2</v>
      </c>
      <c r="AM142" s="39"/>
      <c r="AN142" s="43">
        <f t="shared" si="16"/>
        <v>1</v>
      </c>
      <c r="AO142" s="43" t="str">
        <f t="shared" si="17"/>
        <v/>
      </c>
      <c r="AP142" s="43" t="str">
        <f t="shared" si="18"/>
        <v/>
      </c>
      <c r="AQ142" s="43" t="str">
        <f t="shared" si="19"/>
        <v/>
      </c>
    </row>
    <row r="143" spans="1:43" x14ac:dyDescent="0.45">
      <c r="A143" s="18">
        <v>30.257447222222222</v>
      </c>
      <c r="B143" s="19">
        <v>-81.428327777777781</v>
      </c>
      <c r="C143" s="20" t="s">
        <v>206</v>
      </c>
      <c r="D143" s="20" t="s">
        <v>204</v>
      </c>
      <c r="E143" s="21" t="s">
        <v>205</v>
      </c>
      <c r="F143" s="20" t="s">
        <v>36</v>
      </c>
      <c r="G143" s="21" t="s">
        <v>46</v>
      </c>
      <c r="H143" s="22"/>
      <c r="I143" s="23">
        <v>720442</v>
      </c>
      <c r="J143" s="24">
        <v>1</v>
      </c>
      <c r="K143" s="25" t="s">
        <v>204</v>
      </c>
      <c r="L143" s="25" t="s">
        <v>1385</v>
      </c>
      <c r="M143" s="26" t="s">
        <v>2136</v>
      </c>
      <c r="N143" s="20" t="s">
        <v>1507</v>
      </c>
      <c r="O143" s="21" t="s">
        <v>1663</v>
      </c>
      <c r="P143" s="26" t="s">
        <v>2004</v>
      </c>
      <c r="Q143" s="21" t="s">
        <v>1741</v>
      </c>
      <c r="R143" s="27" t="s">
        <v>1968</v>
      </c>
      <c r="S143" s="20" t="s">
        <v>1748</v>
      </c>
      <c r="T143" s="26" t="s">
        <v>1973</v>
      </c>
      <c r="U143" s="27" t="s">
        <v>2331</v>
      </c>
      <c r="V143" s="21" t="s">
        <v>1773</v>
      </c>
      <c r="W143" s="21" t="s">
        <v>1774</v>
      </c>
      <c r="X143" s="24" t="s">
        <v>1774</v>
      </c>
      <c r="Y143" s="21" t="s">
        <v>1754</v>
      </c>
      <c r="Z143" s="21" t="s">
        <v>1786</v>
      </c>
      <c r="AA143" s="23">
        <v>90.9</v>
      </c>
      <c r="AB143" s="21" t="s">
        <v>1804</v>
      </c>
      <c r="AC143" s="21" t="s">
        <v>1795</v>
      </c>
      <c r="AD143" s="23">
        <v>64.900000000000006</v>
      </c>
      <c r="AE143" s="25" t="s">
        <v>1919</v>
      </c>
      <c r="AF143" s="27" t="s">
        <v>1962</v>
      </c>
      <c r="AG143" s="23">
        <v>1979</v>
      </c>
      <c r="AH143" s="21" t="s">
        <v>905</v>
      </c>
      <c r="AI143" s="21" t="s">
        <v>906</v>
      </c>
      <c r="AJ143" s="28">
        <v>30.257400000000001</v>
      </c>
      <c r="AK143" s="29">
        <v>-81.428399999999996</v>
      </c>
      <c r="AL143" s="43">
        <f>J143+SUM(Table13[[#This Row],[Highway]:[Pipe]])</f>
        <v>2</v>
      </c>
      <c r="AM143" s="39"/>
      <c r="AN143" s="43">
        <f t="shared" si="16"/>
        <v>1</v>
      </c>
      <c r="AO143" s="43" t="str">
        <f t="shared" si="17"/>
        <v/>
      </c>
      <c r="AP143" s="43" t="str">
        <f t="shared" si="18"/>
        <v/>
      </c>
      <c r="AQ143" s="43" t="str">
        <f t="shared" si="19"/>
        <v/>
      </c>
    </row>
    <row r="144" spans="1:43" x14ac:dyDescent="0.45">
      <c r="A144" s="18">
        <v>30.385224999999998</v>
      </c>
      <c r="B144" s="19">
        <v>-81.557161111111114</v>
      </c>
      <c r="C144" s="20" t="s">
        <v>336</v>
      </c>
      <c r="D144" s="20" t="s">
        <v>337</v>
      </c>
      <c r="E144" s="21" t="s">
        <v>338</v>
      </c>
      <c r="F144" s="20" t="s">
        <v>102</v>
      </c>
      <c r="G144" s="21" t="s">
        <v>36</v>
      </c>
      <c r="H144" s="22"/>
      <c r="I144" s="23">
        <v>720518</v>
      </c>
      <c r="J144" s="24">
        <v>1</v>
      </c>
      <c r="K144" s="25" t="s">
        <v>337</v>
      </c>
      <c r="L144" s="25" t="s">
        <v>1406</v>
      </c>
      <c r="M144" s="26" t="s">
        <v>2146</v>
      </c>
      <c r="N144" s="20" t="s">
        <v>1536</v>
      </c>
      <c r="O144" s="21" t="s">
        <v>1667</v>
      </c>
      <c r="P144" s="26" t="s">
        <v>2145</v>
      </c>
      <c r="Q144" s="21" t="s">
        <v>1741</v>
      </c>
      <c r="R144" s="27" t="s">
        <v>1968</v>
      </c>
      <c r="S144" s="20" t="s">
        <v>1748</v>
      </c>
      <c r="T144" s="26" t="s">
        <v>1973</v>
      </c>
      <c r="U144" s="27" t="s">
        <v>2337</v>
      </c>
      <c r="V144" s="21" t="s">
        <v>1773</v>
      </c>
      <c r="W144" s="21" t="s">
        <v>1774</v>
      </c>
      <c r="X144" s="24" t="s">
        <v>1774</v>
      </c>
      <c r="Y144" s="21" t="s">
        <v>1754</v>
      </c>
      <c r="Z144" s="21" t="s">
        <v>1848</v>
      </c>
      <c r="AA144" s="23">
        <v>1</v>
      </c>
      <c r="AB144" s="21" t="s">
        <v>1811</v>
      </c>
      <c r="AC144" s="21" t="s">
        <v>1795</v>
      </c>
      <c r="AD144" s="23">
        <v>0.9</v>
      </c>
      <c r="AE144" s="25" t="s">
        <v>1930</v>
      </c>
      <c r="AF144" s="27" t="s">
        <v>1962</v>
      </c>
      <c r="AG144" s="23">
        <v>1989</v>
      </c>
      <c r="AH144" s="21" t="s">
        <v>1010</v>
      </c>
      <c r="AI144" s="21" t="s">
        <v>1011</v>
      </c>
      <c r="AJ144" s="28">
        <v>30.38392</v>
      </c>
      <c r="AK144" s="29">
        <v>-81.556659999999994</v>
      </c>
      <c r="AL144" s="43">
        <f>J144+SUM(Table13[[#This Row],[Highway]:[Pipe]])</f>
        <v>2</v>
      </c>
      <c r="AM144" s="39"/>
      <c r="AN144" s="43">
        <f t="shared" si="16"/>
        <v>1</v>
      </c>
      <c r="AO144" s="43" t="str">
        <f t="shared" si="17"/>
        <v/>
      </c>
      <c r="AP144" s="43" t="str">
        <f t="shared" si="18"/>
        <v/>
      </c>
      <c r="AQ144" s="43" t="str">
        <f t="shared" si="19"/>
        <v/>
      </c>
    </row>
    <row r="145" spans="1:43" x14ac:dyDescent="0.45">
      <c r="A145" s="18">
        <v>30.385441666666665</v>
      </c>
      <c r="B145" s="19">
        <v>-81.55728055555555</v>
      </c>
      <c r="C145" s="20" t="s">
        <v>436</v>
      </c>
      <c r="D145" s="20" t="s">
        <v>337</v>
      </c>
      <c r="E145" s="21" t="s">
        <v>338</v>
      </c>
      <c r="F145" s="20" t="s">
        <v>87</v>
      </c>
      <c r="G145" s="21" t="s">
        <v>36</v>
      </c>
      <c r="H145" s="22"/>
      <c r="I145" s="23">
        <v>720518</v>
      </c>
      <c r="J145" s="24">
        <v>1</v>
      </c>
      <c r="K145" s="25" t="s">
        <v>337</v>
      </c>
      <c r="L145" s="25" t="s">
        <v>1406</v>
      </c>
      <c r="M145" s="26" t="s">
        <v>2146</v>
      </c>
      <c r="N145" s="20" t="s">
        <v>1496</v>
      </c>
      <c r="O145" s="21" t="s">
        <v>1667</v>
      </c>
      <c r="P145" s="26" t="s">
        <v>2145</v>
      </c>
      <c r="Q145" s="21" t="s">
        <v>1741</v>
      </c>
      <c r="R145" s="27" t="s">
        <v>1968</v>
      </c>
      <c r="S145" s="20" t="s">
        <v>1748</v>
      </c>
      <c r="T145" s="26" t="s">
        <v>1973</v>
      </c>
      <c r="U145" s="27" t="s">
        <v>2337</v>
      </c>
      <c r="V145" s="21" t="s">
        <v>1773</v>
      </c>
      <c r="W145" s="21" t="s">
        <v>1774</v>
      </c>
      <c r="X145" s="24" t="s">
        <v>1774</v>
      </c>
      <c r="Y145" s="21" t="s">
        <v>1754</v>
      </c>
      <c r="Z145" s="21" t="s">
        <v>1852</v>
      </c>
      <c r="AA145" s="23">
        <v>1</v>
      </c>
      <c r="AB145" s="21" t="s">
        <v>1883</v>
      </c>
      <c r="AC145" s="21" t="s">
        <v>1795</v>
      </c>
      <c r="AD145" s="23">
        <v>0.9</v>
      </c>
      <c r="AE145" s="25" t="s">
        <v>1935</v>
      </c>
      <c r="AF145" s="27" t="s">
        <v>1962</v>
      </c>
      <c r="AG145" s="23">
        <v>1989</v>
      </c>
      <c r="AH145" s="21" t="s">
        <v>1083</v>
      </c>
      <c r="AI145" s="21" t="s">
        <v>1084</v>
      </c>
      <c r="AJ145" s="28">
        <v>30.38392</v>
      </c>
      <c r="AK145" s="29">
        <v>-81.556659999999994</v>
      </c>
      <c r="AL145" s="43">
        <f>J145+SUM(Table13[[#This Row],[Highway]:[Pipe]])</f>
        <v>2</v>
      </c>
      <c r="AM145" s="39"/>
      <c r="AN145" s="43">
        <f t="shared" si="16"/>
        <v>1</v>
      </c>
      <c r="AO145" s="43" t="str">
        <f t="shared" si="17"/>
        <v/>
      </c>
      <c r="AP145" s="43" t="str">
        <f t="shared" si="18"/>
        <v/>
      </c>
      <c r="AQ145" s="43" t="str">
        <f t="shared" si="19"/>
        <v/>
      </c>
    </row>
    <row r="146" spans="1:43" x14ac:dyDescent="0.45">
      <c r="A146" s="18">
        <v>28.194355555555557</v>
      </c>
      <c r="B146" s="19">
        <v>-80.611880555555544</v>
      </c>
      <c r="C146" s="20" t="s">
        <v>60</v>
      </c>
      <c r="D146" s="20" t="s">
        <v>61</v>
      </c>
      <c r="E146" s="21" t="s">
        <v>62</v>
      </c>
      <c r="F146" s="20" t="s">
        <v>36</v>
      </c>
      <c r="G146" s="21" t="s">
        <v>36</v>
      </c>
      <c r="H146" s="22"/>
      <c r="I146" s="23"/>
      <c r="J146" s="24">
        <v>1</v>
      </c>
      <c r="K146" s="25" t="s">
        <v>61</v>
      </c>
      <c r="L146" s="25" t="s">
        <v>61</v>
      </c>
      <c r="M146" s="26" t="s">
        <v>36</v>
      </c>
      <c r="N146" s="20" t="s">
        <v>1487</v>
      </c>
      <c r="O146" s="21" t="s">
        <v>1613</v>
      </c>
      <c r="P146" s="26" t="s">
        <v>36</v>
      </c>
      <c r="Q146" s="21" t="s">
        <v>1741</v>
      </c>
      <c r="R146" s="27" t="s">
        <v>36</v>
      </c>
      <c r="S146" s="20" t="s">
        <v>1745</v>
      </c>
      <c r="T146" s="26" t="s">
        <v>36</v>
      </c>
      <c r="U146" s="27" t="s">
        <v>36</v>
      </c>
      <c r="V146" s="21" t="s">
        <v>1775</v>
      </c>
      <c r="W146" s="21" t="s">
        <v>1774</v>
      </c>
      <c r="X146" s="24" t="s">
        <v>36</v>
      </c>
      <c r="Y146" s="21" t="s">
        <v>1754</v>
      </c>
      <c r="Z146" s="21" t="s">
        <v>1787</v>
      </c>
      <c r="AA146" s="23" t="s">
        <v>36</v>
      </c>
      <c r="AB146" s="21" t="s">
        <v>1798</v>
      </c>
      <c r="AC146" s="21" t="s">
        <v>1795</v>
      </c>
      <c r="AD146" s="23" t="s">
        <v>36</v>
      </c>
      <c r="AE146" s="25" t="s">
        <v>1904</v>
      </c>
      <c r="AF146" s="27" t="s">
        <v>36</v>
      </c>
      <c r="AG146" s="23" t="s">
        <v>36</v>
      </c>
      <c r="AH146" s="21" t="s">
        <v>810</v>
      </c>
      <c r="AI146" s="21" t="s">
        <v>1353</v>
      </c>
      <c r="AJ146" s="28" t="s">
        <v>36</v>
      </c>
      <c r="AK146" s="29" t="s">
        <v>36</v>
      </c>
      <c r="AL146" s="43">
        <f>J146+SUM(Table13[[#This Row],[Highway]:[Pipe]])</f>
        <v>2</v>
      </c>
      <c r="AM146" s="39"/>
      <c r="AN146" s="43">
        <f t="shared" si="16"/>
        <v>1</v>
      </c>
      <c r="AO146" s="43" t="str">
        <f t="shared" si="17"/>
        <v/>
      </c>
      <c r="AP146" s="43" t="str">
        <f t="shared" si="18"/>
        <v/>
      </c>
      <c r="AQ146" s="43" t="str">
        <f t="shared" si="19"/>
        <v/>
      </c>
    </row>
    <row r="147" spans="1:43" x14ac:dyDescent="0.45">
      <c r="A147" s="18">
        <v>30.629513888888891</v>
      </c>
      <c r="B147" s="19">
        <v>-81.571002777777778</v>
      </c>
      <c r="C147" s="20" t="s">
        <v>566</v>
      </c>
      <c r="D147" s="20" t="s">
        <v>567</v>
      </c>
      <c r="E147" s="21" t="s">
        <v>568</v>
      </c>
      <c r="F147" s="20" t="s">
        <v>36</v>
      </c>
      <c r="G147" s="21" t="s">
        <v>44</v>
      </c>
      <c r="H147" s="22"/>
      <c r="I147" s="23">
        <v>740081</v>
      </c>
      <c r="J147" s="24">
        <v>1</v>
      </c>
      <c r="K147" s="25" t="s">
        <v>567</v>
      </c>
      <c r="L147" s="25" t="s">
        <v>1444</v>
      </c>
      <c r="M147" s="26" t="s">
        <v>36</v>
      </c>
      <c r="N147" s="20" t="s">
        <v>1577</v>
      </c>
      <c r="O147" s="21" t="s">
        <v>1707</v>
      </c>
      <c r="P147" s="26" t="s">
        <v>36</v>
      </c>
      <c r="Q147" s="21" t="s">
        <v>1741</v>
      </c>
      <c r="R147" s="27" t="s">
        <v>36</v>
      </c>
      <c r="S147" s="20" t="s">
        <v>1759</v>
      </c>
      <c r="T147" s="26" t="s">
        <v>36</v>
      </c>
      <c r="U147" s="27" t="s">
        <v>36</v>
      </c>
      <c r="V147" s="21" t="s">
        <v>1773</v>
      </c>
      <c r="W147" s="21" t="s">
        <v>1774</v>
      </c>
      <c r="X147" s="24" t="s">
        <v>36</v>
      </c>
      <c r="Y147" s="21" t="s">
        <v>1754</v>
      </c>
      <c r="Z147" s="21" t="s">
        <v>1810</v>
      </c>
      <c r="AA147" s="23" t="s">
        <v>36</v>
      </c>
      <c r="AB147" s="21" t="s">
        <v>1867</v>
      </c>
      <c r="AC147" s="21" t="s">
        <v>1795</v>
      </c>
      <c r="AD147" s="23" t="s">
        <v>36</v>
      </c>
      <c r="AE147" s="25" t="s">
        <v>1900</v>
      </c>
      <c r="AF147" s="27" t="s">
        <v>36</v>
      </c>
      <c r="AG147" s="23" t="s">
        <v>36</v>
      </c>
      <c r="AH147" s="21" t="s">
        <v>1180</v>
      </c>
      <c r="AI147" s="21" t="s">
        <v>1181</v>
      </c>
      <c r="AJ147" s="28" t="s">
        <v>36</v>
      </c>
      <c r="AK147" s="29" t="s">
        <v>36</v>
      </c>
      <c r="AL147" s="43">
        <f>J147+SUM(Table13[[#This Row],[Highway]:[Pipe]])</f>
        <v>2</v>
      </c>
      <c r="AM147" s="39"/>
      <c r="AN147" s="43">
        <f t="shared" si="16"/>
        <v>1</v>
      </c>
      <c r="AO147" s="43" t="str">
        <f t="shared" si="17"/>
        <v/>
      </c>
      <c r="AP147" s="43" t="str">
        <f t="shared" si="18"/>
        <v/>
      </c>
      <c r="AQ147" s="43" t="str">
        <f t="shared" si="19"/>
        <v/>
      </c>
    </row>
    <row r="148" spans="1:43" x14ac:dyDescent="0.45">
      <c r="A148" s="18">
        <v>30.629744444444444</v>
      </c>
      <c r="B148" s="19">
        <v>-81.57098055555555</v>
      </c>
      <c r="C148" s="20" t="s">
        <v>569</v>
      </c>
      <c r="D148" s="20" t="s">
        <v>567</v>
      </c>
      <c r="E148" s="21" t="s">
        <v>568</v>
      </c>
      <c r="F148" s="20" t="s">
        <v>36</v>
      </c>
      <c r="G148" s="21" t="s">
        <v>46</v>
      </c>
      <c r="H148" s="22"/>
      <c r="I148" s="23">
        <v>740082</v>
      </c>
      <c r="J148" s="24">
        <v>1</v>
      </c>
      <c r="K148" s="25" t="s">
        <v>567</v>
      </c>
      <c r="L148" s="25" t="s">
        <v>1444</v>
      </c>
      <c r="M148" s="26" t="s">
        <v>36</v>
      </c>
      <c r="N148" s="20" t="s">
        <v>1577</v>
      </c>
      <c r="O148" s="21" t="s">
        <v>1707</v>
      </c>
      <c r="P148" s="26" t="s">
        <v>36</v>
      </c>
      <c r="Q148" s="21" t="s">
        <v>1741</v>
      </c>
      <c r="R148" s="27" t="s">
        <v>36</v>
      </c>
      <c r="S148" s="20" t="s">
        <v>1759</v>
      </c>
      <c r="T148" s="26" t="s">
        <v>36</v>
      </c>
      <c r="U148" s="27" t="s">
        <v>36</v>
      </c>
      <c r="V148" s="21" t="s">
        <v>1773</v>
      </c>
      <c r="W148" s="21" t="s">
        <v>1774</v>
      </c>
      <c r="X148" s="24" t="s">
        <v>36</v>
      </c>
      <c r="Y148" s="21" t="s">
        <v>1754</v>
      </c>
      <c r="Z148" s="21" t="s">
        <v>1810</v>
      </c>
      <c r="AA148" s="23" t="s">
        <v>36</v>
      </c>
      <c r="AB148" s="21" t="s">
        <v>1867</v>
      </c>
      <c r="AC148" s="21" t="s">
        <v>1795</v>
      </c>
      <c r="AD148" s="23" t="s">
        <v>36</v>
      </c>
      <c r="AE148" s="25" t="s">
        <v>1900</v>
      </c>
      <c r="AF148" s="27" t="s">
        <v>36</v>
      </c>
      <c r="AG148" s="23" t="s">
        <v>36</v>
      </c>
      <c r="AH148" s="21" t="s">
        <v>1182</v>
      </c>
      <c r="AI148" s="21" t="s">
        <v>1183</v>
      </c>
      <c r="AJ148" s="28" t="s">
        <v>36</v>
      </c>
      <c r="AK148" s="29" t="s">
        <v>36</v>
      </c>
      <c r="AL148" s="43">
        <f>J148+SUM(Table13[[#This Row],[Highway]:[Pipe]])</f>
        <v>2</v>
      </c>
      <c r="AM148" s="39"/>
      <c r="AN148" s="43">
        <f t="shared" si="16"/>
        <v>1</v>
      </c>
      <c r="AO148" s="43" t="str">
        <f t="shared" si="17"/>
        <v/>
      </c>
      <c r="AP148" s="43" t="str">
        <f t="shared" si="18"/>
        <v/>
      </c>
      <c r="AQ148" s="43" t="str">
        <f t="shared" si="19"/>
        <v/>
      </c>
    </row>
    <row r="149" spans="1:43" x14ac:dyDescent="0.45">
      <c r="A149" s="18">
        <v>30.247244444444444</v>
      </c>
      <c r="B149" s="19">
        <v>-81.734222222222229</v>
      </c>
      <c r="C149" s="20" t="s">
        <v>274</v>
      </c>
      <c r="D149" s="20" t="s">
        <v>275</v>
      </c>
      <c r="E149" s="21" t="s">
        <v>276</v>
      </c>
      <c r="F149" s="20" t="s">
        <v>36</v>
      </c>
      <c r="G149" s="21" t="s">
        <v>36</v>
      </c>
      <c r="H149" s="22"/>
      <c r="I149" s="23">
        <v>720425</v>
      </c>
      <c r="J149" s="24">
        <v>1</v>
      </c>
      <c r="K149" s="25" t="s">
        <v>275</v>
      </c>
      <c r="L149" s="25" t="s">
        <v>275</v>
      </c>
      <c r="M149" s="26" t="s">
        <v>2134</v>
      </c>
      <c r="N149" s="20" t="s">
        <v>1521</v>
      </c>
      <c r="O149" s="21" t="s">
        <v>1651</v>
      </c>
      <c r="P149" s="26" t="s">
        <v>2133</v>
      </c>
      <c r="Q149" s="21" t="s">
        <v>1741</v>
      </c>
      <c r="R149" s="27" t="s">
        <v>1968</v>
      </c>
      <c r="S149" s="20" t="s">
        <v>1748</v>
      </c>
      <c r="T149" s="26" t="s">
        <v>1973</v>
      </c>
      <c r="U149" s="27" t="s">
        <v>2328</v>
      </c>
      <c r="V149" s="21" t="s">
        <v>1773</v>
      </c>
      <c r="W149" s="21" t="s">
        <v>1774</v>
      </c>
      <c r="X149" s="24" t="s">
        <v>1961</v>
      </c>
      <c r="Y149" s="21" t="s">
        <v>1754</v>
      </c>
      <c r="Z149" s="21" t="s">
        <v>1803</v>
      </c>
      <c r="AA149" s="23">
        <v>38.1</v>
      </c>
      <c r="AB149" s="21" t="s">
        <v>1867</v>
      </c>
      <c r="AC149" s="21" t="s">
        <v>1795</v>
      </c>
      <c r="AD149" s="23">
        <v>6.8</v>
      </c>
      <c r="AE149" s="25" t="s">
        <v>1900</v>
      </c>
      <c r="AF149" s="27" t="s">
        <v>1962</v>
      </c>
      <c r="AG149" s="23">
        <v>1978</v>
      </c>
      <c r="AH149" s="21" t="s">
        <v>960</v>
      </c>
      <c r="AI149" s="21" t="s">
        <v>961</v>
      </c>
      <c r="AJ149" s="28">
        <v>30.247440000000001</v>
      </c>
      <c r="AK149" s="29">
        <v>-81.734210000000004</v>
      </c>
      <c r="AL149" s="43">
        <f>J149+SUM(Table13[[#This Row],[Highway]:[Pipe]])</f>
        <v>2</v>
      </c>
      <c r="AM149" s="39"/>
      <c r="AN149" s="43">
        <f t="shared" si="16"/>
        <v>1</v>
      </c>
      <c r="AO149" s="43" t="str">
        <f t="shared" si="17"/>
        <v/>
      </c>
      <c r="AP149" s="43" t="str">
        <f t="shared" si="18"/>
        <v/>
      </c>
      <c r="AQ149" s="43" t="str">
        <f t="shared" si="19"/>
        <v/>
      </c>
    </row>
    <row r="150" spans="1:43" x14ac:dyDescent="0.45">
      <c r="A150" s="18">
        <v>30.43685</v>
      </c>
      <c r="B150" s="19">
        <v>-81.584255555555558</v>
      </c>
      <c r="C150" s="20" t="s">
        <v>268</v>
      </c>
      <c r="D150" s="20" t="s">
        <v>269</v>
      </c>
      <c r="E150" s="21" t="s">
        <v>270</v>
      </c>
      <c r="F150" s="20" t="s">
        <v>29</v>
      </c>
      <c r="G150" s="21" t="s">
        <v>30</v>
      </c>
      <c r="H150" s="22"/>
      <c r="I150" s="23">
        <v>720474</v>
      </c>
      <c r="J150" s="24">
        <v>1</v>
      </c>
      <c r="K150" s="25" t="s">
        <v>269</v>
      </c>
      <c r="L150" s="25" t="s">
        <v>269</v>
      </c>
      <c r="M150" s="26" t="s">
        <v>2120</v>
      </c>
      <c r="N150" s="20" t="s">
        <v>1520</v>
      </c>
      <c r="O150" s="21" t="s">
        <v>1654</v>
      </c>
      <c r="P150" s="26" t="s">
        <v>2138</v>
      </c>
      <c r="Q150" s="21" t="s">
        <v>1741</v>
      </c>
      <c r="R150" s="27" t="s">
        <v>1968</v>
      </c>
      <c r="S150" s="20" t="s">
        <v>1748</v>
      </c>
      <c r="T150" s="26" t="s">
        <v>1973</v>
      </c>
      <c r="U150" s="27" t="s">
        <v>2333</v>
      </c>
      <c r="V150" s="21" t="s">
        <v>1773</v>
      </c>
      <c r="W150" s="21" t="s">
        <v>1774</v>
      </c>
      <c r="X150" s="24" t="s">
        <v>1774</v>
      </c>
      <c r="Y150" s="21" t="s">
        <v>1754</v>
      </c>
      <c r="Z150" s="21" t="s">
        <v>1845</v>
      </c>
      <c r="AA150" s="23">
        <v>83.3</v>
      </c>
      <c r="AB150" s="21" t="s">
        <v>1879</v>
      </c>
      <c r="AC150" s="21" t="s">
        <v>1795</v>
      </c>
      <c r="AD150" s="23">
        <v>23.6</v>
      </c>
      <c r="AE150" s="25" t="s">
        <v>1900</v>
      </c>
      <c r="AF150" s="27" t="s">
        <v>1962</v>
      </c>
      <c r="AG150" s="23">
        <v>1984</v>
      </c>
      <c r="AH150" s="21" t="s">
        <v>954</v>
      </c>
      <c r="AI150" s="21" t="s">
        <v>955</v>
      </c>
      <c r="AJ150" s="28">
        <v>30.43817</v>
      </c>
      <c r="AK150" s="29">
        <v>-81.585980000000006</v>
      </c>
      <c r="AL150" s="43">
        <f>J150+SUM(Table13[[#This Row],[Highway]:[Pipe]])</f>
        <v>2</v>
      </c>
      <c r="AM150" s="39"/>
      <c r="AN150" s="43">
        <f t="shared" si="16"/>
        <v>1</v>
      </c>
      <c r="AO150" s="43" t="str">
        <f t="shared" si="17"/>
        <v/>
      </c>
      <c r="AP150" s="43" t="str">
        <f t="shared" si="18"/>
        <v/>
      </c>
      <c r="AQ150" s="43" t="str">
        <f t="shared" si="19"/>
        <v/>
      </c>
    </row>
    <row r="151" spans="1:43" x14ac:dyDescent="0.45">
      <c r="A151" s="18">
        <v>30.436677777777778</v>
      </c>
      <c r="B151" s="19">
        <v>-81.584474999999998</v>
      </c>
      <c r="C151" s="20" t="s">
        <v>271</v>
      </c>
      <c r="D151" s="20" t="s">
        <v>269</v>
      </c>
      <c r="E151" s="21" t="s">
        <v>270</v>
      </c>
      <c r="F151" s="20" t="s">
        <v>29</v>
      </c>
      <c r="G151" s="21" t="s">
        <v>32</v>
      </c>
      <c r="H151" s="22"/>
      <c r="I151" s="23">
        <v>720473</v>
      </c>
      <c r="J151" s="24">
        <v>1</v>
      </c>
      <c r="K151" s="25" t="s">
        <v>269</v>
      </c>
      <c r="L151" s="25" t="s">
        <v>269</v>
      </c>
      <c r="M151" s="26" t="s">
        <v>2122</v>
      </c>
      <c r="N151" s="20" t="s">
        <v>1520</v>
      </c>
      <c r="O151" s="21" t="s">
        <v>1654</v>
      </c>
      <c r="P151" s="26" t="s">
        <v>2138</v>
      </c>
      <c r="Q151" s="21" t="s">
        <v>1741</v>
      </c>
      <c r="R151" s="27" t="s">
        <v>1968</v>
      </c>
      <c r="S151" s="20" t="s">
        <v>1748</v>
      </c>
      <c r="T151" s="26" t="s">
        <v>1973</v>
      </c>
      <c r="U151" s="27" t="s">
        <v>2332</v>
      </c>
      <c r="V151" s="21" t="s">
        <v>1773</v>
      </c>
      <c r="W151" s="21" t="s">
        <v>1774</v>
      </c>
      <c r="X151" s="24" t="s">
        <v>1774</v>
      </c>
      <c r="Y151" s="21" t="s">
        <v>1754</v>
      </c>
      <c r="Z151" s="21" t="s">
        <v>1845</v>
      </c>
      <c r="AA151" s="23">
        <v>83.3</v>
      </c>
      <c r="AB151" s="21" t="s">
        <v>1879</v>
      </c>
      <c r="AC151" s="21" t="s">
        <v>1795</v>
      </c>
      <c r="AD151" s="23">
        <v>23.6</v>
      </c>
      <c r="AE151" s="25" t="s">
        <v>1900</v>
      </c>
      <c r="AF151" s="27" t="s">
        <v>1962</v>
      </c>
      <c r="AG151" s="23">
        <v>1994</v>
      </c>
      <c r="AH151" s="21" t="s">
        <v>956</v>
      </c>
      <c r="AI151" s="21" t="s">
        <v>957</v>
      </c>
      <c r="AJ151" s="28">
        <v>30.438330000000001</v>
      </c>
      <c r="AK151" s="29">
        <v>-81.586669999999998</v>
      </c>
      <c r="AL151" s="43">
        <f>J151+SUM(Table13[[#This Row],[Highway]:[Pipe]])</f>
        <v>2</v>
      </c>
      <c r="AM151" s="39"/>
      <c r="AN151" s="43">
        <f t="shared" si="16"/>
        <v>1</v>
      </c>
      <c r="AO151" s="43" t="str">
        <f t="shared" si="17"/>
        <v/>
      </c>
      <c r="AP151" s="43" t="str">
        <f t="shared" si="18"/>
        <v/>
      </c>
      <c r="AQ151" s="43" t="str">
        <f t="shared" si="19"/>
        <v/>
      </c>
    </row>
    <row r="152" spans="1:43" x14ac:dyDescent="0.45">
      <c r="A152" s="18">
        <v>30.301616666666668</v>
      </c>
      <c r="B152" s="19">
        <v>-81.657533333333333</v>
      </c>
      <c r="C152" s="20" t="s">
        <v>326</v>
      </c>
      <c r="D152" s="20" t="s">
        <v>327</v>
      </c>
      <c r="E152" s="21" t="s">
        <v>328</v>
      </c>
      <c r="F152" s="20" t="s">
        <v>36</v>
      </c>
      <c r="G152" s="21" t="s">
        <v>36</v>
      </c>
      <c r="H152" s="22"/>
      <c r="I152" s="23">
        <v>724279</v>
      </c>
      <c r="J152" s="24">
        <v>1</v>
      </c>
      <c r="K152" s="25" t="s">
        <v>327</v>
      </c>
      <c r="L152" s="25" t="s">
        <v>327</v>
      </c>
      <c r="M152" s="26" t="s">
        <v>1985</v>
      </c>
      <c r="N152" s="20" t="s">
        <v>1533</v>
      </c>
      <c r="O152" s="21" t="s">
        <v>1666</v>
      </c>
      <c r="P152" s="26" t="s">
        <v>2173</v>
      </c>
      <c r="Q152" s="21" t="s">
        <v>1741</v>
      </c>
      <c r="R152" s="27" t="s">
        <v>1968</v>
      </c>
      <c r="S152" s="20" t="s">
        <v>1748</v>
      </c>
      <c r="T152" s="26" t="s">
        <v>1973</v>
      </c>
      <c r="U152" s="27" t="s">
        <v>2368</v>
      </c>
      <c r="V152" s="21" t="s">
        <v>1773</v>
      </c>
      <c r="W152" s="21" t="s">
        <v>1774</v>
      </c>
      <c r="X152" s="24" t="s">
        <v>1961</v>
      </c>
      <c r="Y152" s="21" t="s">
        <v>1754</v>
      </c>
      <c r="Z152" s="21" t="s">
        <v>1829</v>
      </c>
      <c r="AA152" s="23">
        <v>19</v>
      </c>
      <c r="AB152" s="21" t="s">
        <v>1800</v>
      </c>
      <c r="AC152" s="21" t="s">
        <v>1795</v>
      </c>
      <c r="AD152" s="23">
        <v>7.8</v>
      </c>
      <c r="AE152" s="25" t="s">
        <v>1921</v>
      </c>
      <c r="AF152" s="27" t="s">
        <v>1964</v>
      </c>
      <c r="AG152" s="23">
        <v>1979</v>
      </c>
      <c r="AH152" s="21" t="s">
        <v>1004</v>
      </c>
      <c r="AI152" s="21" t="s">
        <v>1005</v>
      </c>
      <c r="AJ152" s="28">
        <v>30.301670000000001</v>
      </c>
      <c r="AK152" s="29">
        <v>-81.657669999999996</v>
      </c>
      <c r="AL152" s="43">
        <f>J152+SUM(Table13[[#This Row],[Highway]:[Pipe]])</f>
        <v>2</v>
      </c>
      <c r="AM152" s="39"/>
      <c r="AN152" s="43">
        <f t="shared" si="16"/>
        <v>1</v>
      </c>
      <c r="AO152" s="43" t="str">
        <f t="shared" si="17"/>
        <v/>
      </c>
      <c r="AP152" s="43" t="str">
        <f t="shared" si="18"/>
        <v/>
      </c>
      <c r="AQ152" s="43" t="str">
        <f t="shared" si="19"/>
        <v/>
      </c>
    </row>
    <row r="153" spans="1:43" x14ac:dyDescent="0.45">
      <c r="A153" s="18">
        <v>30.324055555555557</v>
      </c>
      <c r="B153" s="19">
        <v>-81.436777777777777</v>
      </c>
      <c r="C153" s="20" t="s">
        <v>193</v>
      </c>
      <c r="D153" s="20" t="s">
        <v>194</v>
      </c>
      <c r="E153" s="21" t="s">
        <v>195</v>
      </c>
      <c r="F153" s="20" t="s">
        <v>36</v>
      </c>
      <c r="G153" s="21" t="s">
        <v>36</v>
      </c>
      <c r="H153" s="22"/>
      <c r="I153" s="23">
        <v>720366</v>
      </c>
      <c r="J153" s="24">
        <v>1</v>
      </c>
      <c r="K153" s="25" t="s">
        <v>194</v>
      </c>
      <c r="L153" s="25" t="s">
        <v>1382</v>
      </c>
      <c r="M153" s="26" t="s">
        <v>2132</v>
      </c>
      <c r="N153" s="20" t="s">
        <v>1506</v>
      </c>
      <c r="O153" s="21" t="s">
        <v>1660</v>
      </c>
      <c r="P153" s="26" t="s">
        <v>2131</v>
      </c>
      <c r="Q153" s="21" t="s">
        <v>1741</v>
      </c>
      <c r="R153" s="27" t="s">
        <v>1968</v>
      </c>
      <c r="S153" s="20" t="s">
        <v>1748</v>
      </c>
      <c r="T153" s="26" t="s">
        <v>1973</v>
      </c>
      <c r="U153" s="27" t="s">
        <v>2325</v>
      </c>
      <c r="V153" s="21" t="s">
        <v>1773</v>
      </c>
      <c r="W153" s="21" t="s">
        <v>1774</v>
      </c>
      <c r="X153" s="24" t="s">
        <v>1774</v>
      </c>
      <c r="Y153" s="21" t="s">
        <v>1754</v>
      </c>
      <c r="Z153" s="21" t="s">
        <v>1818</v>
      </c>
      <c r="AA153" s="23">
        <v>22.6</v>
      </c>
      <c r="AB153" s="21" t="s">
        <v>1876</v>
      </c>
      <c r="AC153" s="21" t="s">
        <v>1795</v>
      </c>
      <c r="AD153" s="23">
        <v>3.9</v>
      </c>
      <c r="AE153" s="25" t="s">
        <v>1900</v>
      </c>
      <c r="AF153" s="27" t="s">
        <v>1962</v>
      </c>
      <c r="AG153" s="23">
        <v>1958</v>
      </c>
      <c r="AH153" s="21" t="s">
        <v>895</v>
      </c>
      <c r="AI153" s="21" t="s">
        <v>896</v>
      </c>
      <c r="AJ153" s="28">
        <v>30.32405</v>
      </c>
      <c r="AK153" s="29">
        <v>-81.436779999999999</v>
      </c>
      <c r="AL153" s="43">
        <f>J153+SUM(Table13[[#This Row],[Highway]:[Pipe]])</f>
        <v>2</v>
      </c>
      <c r="AM153" s="39"/>
      <c r="AN153" s="43">
        <f t="shared" si="16"/>
        <v>1</v>
      </c>
      <c r="AO153" s="43" t="str">
        <f t="shared" si="17"/>
        <v/>
      </c>
      <c r="AP153" s="43" t="str">
        <f t="shared" si="18"/>
        <v/>
      </c>
      <c r="AQ153" s="43" t="str">
        <f t="shared" si="19"/>
        <v/>
      </c>
    </row>
    <row r="154" spans="1:43" x14ac:dyDescent="0.45">
      <c r="A154" s="18">
        <v>29.573711111111113</v>
      </c>
      <c r="B154" s="19">
        <v>-81.189133333333331</v>
      </c>
      <c r="C154" s="20" t="s">
        <v>484</v>
      </c>
      <c r="D154" s="20" t="s">
        <v>485</v>
      </c>
      <c r="E154" s="21" t="s">
        <v>486</v>
      </c>
      <c r="F154" s="20" t="s">
        <v>29</v>
      </c>
      <c r="G154" s="21" t="s">
        <v>36</v>
      </c>
      <c r="H154" s="22"/>
      <c r="I154" s="23">
        <v>734071</v>
      </c>
      <c r="J154" s="24">
        <v>1</v>
      </c>
      <c r="K154" s="25" t="s">
        <v>485</v>
      </c>
      <c r="L154" s="25" t="s">
        <v>1431</v>
      </c>
      <c r="M154" s="26" t="s">
        <v>2186</v>
      </c>
      <c r="N154" s="20" t="s">
        <v>1499</v>
      </c>
      <c r="O154" s="21" t="s">
        <v>1685</v>
      </c>
      <c r="P154" s="26" t="s">
        <v>2185</v>
      </c>
      <c r="Q154" s="21" t="s">
        <v>1741</v>
      </c>
      <c r="R154" s="27" t="s">
        <v>1968</v>
      </c>
      <c r="S154" s="20" t="s">
        <v>1752</v>
      </c>
      <c r="T154" s="26" t="s">
        <v>1974</v>
      </c>
      <c r="U154" s="27" t="s">
        <v>2378</v>
      </c>
      <c r="V154" s="21" t="s">
        <v>1773</v>
      </c>
      <c r="W154" s="21" t="s">
        <v>1774</v>
      </c>
      <c r="X154" s="24" t="s">
        <v>1961</v>
      </c>
      <c r="Y154" s="21" t="s">
        <v>1754</v>
      </c>
      <c r="Z154" s="21" t="s">
        <v>1786</v>
      </c>
      <c r="AA154" s="23">
        <v>89.9</v>
      </c>
      <c r="AB154" s="21" t="s">
        <v>1804</v>
      </c>
      <c r="AC154" s="21" t="s">
        <v>1795</v>
      </c>
      <c r="AD154" s="23">
        <v>64.900000000000006</v>
      </c>
      <c r="AE154" s="25" t="s">
        <v>1937</v>
      </c>
      <c r="AF154" s="27" t="s">
        <v>1966</v>
      </c>
      <c r="AG154" s="23">
        <v>1988</v>
      </c>
      <c r="AH154" s="21" t="s">
        <v>1123</v>
      </c>
      <c r="AI154" s="21" t="s">
        <v>1124</v>
      </c>
      <c r="AJ154" s="28">
        <v>29.57368</v>
      </c>
      <c r="AK154" s="29">
        <v>-81.189109999999999</v>
      </c>
      <c r="AL154" s="43">
        <f>J154+SUM(Table13[[#This Row],[Highway]:[Pipe]])</f>
        <v>2</v>
      </c>
      <c r="AM154" s="39"/>
      <c r="AN154" s="43">
        <f t="shared" si="16"/>
        <v>1</v>
      </c>
      <c r="AO154" s="43" t="str">
        <f t="shared" si="17"/>
        <v/>
      </c>
      <c r="AP154" s="43" t="str">
        <f t="shared" si="18"/>
        <v/>
      </c>
      <c r="AQ154" s="43" t="str">
        <f t="shared" si="19"/>
        <v/>
      </c>
    </row>
    <row r="155" spans="1:43" x14ac:dyDescent="0.45">
      <c r="A155" s="18">
        <v>28.1648</v>
      </c>
      <c r="B155" s="19">
        <v>-80.607766666666663</v>
      </c>
      <c r="C155" s="20" t="s">
        <v>63</v>
      </c>
      <c r="D155" s="20" t="s">
        <v>64</v>
      </c>
      <c r="E155" s="21" t="s">
        <v>65</v>
      </c>
      <c r="F155" s="20" t="s">
        <v>36</v>
      </c>
      <c r="G155" s="21" t="s">
        <v>36</v>
      </c>
      <c r="H155" s="22"/>
      <c r="I155" s="23"/>
      <c r="J155" s="24">
        <v>1</v>
      </c>
      <c r="K155" s="25" t="s">
        <v>64</v>
      </c>
      <c r="L155" s="25" t="s">
        <v>1358</v>
      </c>
      <c r="M155" s="26" t="s">
        <v>36</v>
      </c>
      <c r="N155" s="20" t="s">
        <v>1487</v>
      </c>
      <c r="O155" s="21" t="s">
        <v>1614</v>
      </c>
      <c r="P155" s="26" t="s">
        <v>36</v>
      </c>
      <c r="Q155" s="21" t="s">
        <v>1741</v>
      </c>
      <c r="R155" s="27" t="s">
        <v>36</v>
      </c>
      <c r="S155" s="20" t="s">
        <v>1745</v>
      </c>
      <c r="T155" s="26" t="s">
        <v>36</v>
      </c>
      <c r="U155" s="27" t="s">
        <v>36</v>
      </c>
      <c r="V155" s="21" t="s">
        <v>1775</v>
      </c>
      <c r="W155" s="21" t="s">
        <v>1774</v>
      </c>
      <c r="X155" s="24" t="s">
        <v>36</v>
      </c>
      <c r="Y155" s="21" t="s">
        <v>1754</v>
      </c>
      <c r="Z155" s="21" t="s">
        <v>1788</v>
      </c>
      <c r="AA155" s="23" t="s">
        <v>36</v>
      </c>
      <c r="AB155" s="21" t="s">
        <v>1841</v>
      </c>
      <c r="AC155" s="21" t="s">
        <v>1795</v>
      </c>
      <c r="AD155" s="23" t="s">
        <v>36</v>
      </c>
      <c r="AE155" s="25" t="s">
        <v>1905</v>
      </c>
      <c r="AF155" s="27" t="s">
        <v>36</v>
      </c>
      <c r="AG155" s="23" t="s">
        <v>36</v>
      </c>
      <c r="AH155" s="21" t="s">
        <v>811</v>
      </c>
      <c r="AI155" s="21" t="s">
        <v>812</v>
      </c>
      <c r="AJ155" s="28" t="s">
        <v>36</v>
      </c>
      <c r="AK155" s="29" t="s">
        <v>36</v>
      </c>
      <c r="AL155" s="43">
        <f>J155+SUM(Table13[[#This Row],[Highway]:[Pipe]])</f>
        <v>2</v>
      </c>
      <c r="AM155" s="39"/>
      <c r="AN155" s="43">
        <f t="shared" si="16"/>
        <v>1</v>
      </c>
      <c r="AO155" s="43" t="str">
        <f t="shared" si="17"/>
        <v/>
      </c>
      <c r="AP155" s="43" t="str">
        <f t="shared" si="18"/>
        <v/>
      </c>
      <c r="AQ155" s="43" t="str">
        <f t="shared" si="19"/>
        <v/>
      </c>
    </row>
    <row r="156" spans="1:43" x14ac:dyDescent="0.45">
      <c r="A156" s="18">
        <v>30.413316666666667</v>
      </c>
      <c r="B156" s="19">
        <v>-81.539819444444447</v>
      </c>
      <c r="C156" s="20" t="s">
        <v>363</v>
      </c>
      <c r="D156" s="20" t="s">
        <v>364</v>
      </c>
      <c r="E156" s="21" t="s">
        <v>365</v>
      </c>
      <c r="F156" s="20" t="s">
        <v>36</v>
      </c>
      <c r="G156" s="21" t="s">
        <v>36</v>
      </c>
      <c r="H156" s="22"/>
      <c r="I156" s="23"/>
      <c r="J156" s="24">
        <v>1</v>
      </c>
      <c r="K156" s="25" t="s">
        <v>364</v>
      </c>
      <c r="L156" s="25" t="s">
        <v>1412</v>
      </c>
      <c r="M156" s="26" t="s">
        <v>36</v>
      </c>
      <c r="N156" s="20" t="s">
        <v>1543</v>
      </c>
      <c r="O156" s="21" t="s">
        <v>1652</v>
      </c>
      <c r="P156" s="26" t="s">
        <v>36</v>
      </c>
      <c r="Q156" s="21" t="s">
        <v>1741</v>
      </c>
      <c r="R156" s="27" t="s">
        <v>36</v>
      </c>
      <c r="S156" s="20" t="s">
        <v>1748</v>
      </c>
      <c r="T156" s="26" t="s">
        <v>36</v>
      </c>
      <c r="U156" s="27" t="s">
        <v>36</v>
      </c>
      <c r="V156" s="21" t="s">
        <v>1773</v>
      </c>
      <c r="W156" s="21" t="s">
        <v>1779</v>
      </c>
      <c r="X156" s="24" t="s">
        <v>36</v>
      </c>
      <c r="Y156" s="21" t="s">
        <v>1754</v>
      </c>
      <c r="Z156" s="21" t="s">
        <v>1822</v>
      </c>
      <c r="AA156" s="23" t="s">
        <v>36</v>
      </c>
      <c r="AB156" s="21" t="s">
        <v>1798</v>
      </c>
      <c r="AC156" s="21" t="s">
        <v>1795</v>
      </c>
      <c r="AD156" s="23" t="s">
        <v>36</v>
      </c>
      <c r="AE156" s="25" t="s">
        <v>1932</v>
      </c>
      <c r="AF156" s="27" t="s">
        <v>36</v>
      </c>
      <c r="AG156" s="23" t="s">
        <v>36</v>
      </c>
      <c r="AH156" s="21" t="s">
        <v>1030</v>
      </c>
      <c r="AI156" s="21" t="s">
        <v>1031</v>
      </c>
      <c r="AJ156" s="28" t="s">
        <v>36</v>
      </c>
      <c r="AK156" s="29" t="s">
        <v>36</v>
      </c>
      <c r="AL156" s="43">
        <f>J156+SUM(Table13[[#This Row],[Highway]:[Pipe]])</f>
        <v>8</v>
      </c>
      <c r="AM156" s="39"/>
      <c r="AN156" s="43" t="str">
        <f t="shared" si="16"/>
        <v/>
      </c>
      <c r="AO156" s="43" t="str">
        <f t="shared" si="17"/>
        <v/>
      </c>
      <c r="AP156" s="43" t="str">
        <f t="shared" si="18"/>
        <v/>
      </c>
      <c r="AQ156" s="43">
        <f t="shared" si="19"/>
        <v>7</v>
      </c>
    </row>
    <row r="157" spans="1:43" x14ac:dyDescent="0.45">
      <c r="A157" s="18">
        <v>29.342199999999998</v>
      </c>
      <c r="B157" s="19">
        <v>-81.08626388888888</v>
      </c>
      <c r="C157" s="20" t="s">
        <v>776</v>
      </c>
      <c r="D157" s="20" t="s">
        <v>755</v>
      </c>
      <c r="E157" s="21" t="s">
        <v>777</v>
      </c>
      <c r="F157" s="20" t="s">
        <v>36</v>
      </c>
      <c r="G157" s="21" t="s">
        <v>36</v>
      </c>
      <c r="H157" s="22"/>
      <c r="I157" s="23">
        <v>794016</v>
      </c>
      <c r="J157" s="24">
        <v>1</v>
      </c>
      <c r="K157" s="25" t="s">
        <v>755</v>
      </c>
      <c r="L157" s="25" t="s">
        <v>755</v>
      </c>
      <c r="M157" s="26" t="s">
        <v>2238</v>
      </c>
      <c r="N157" s="20" t="s">
        <v>1603</v>
      </c>
      <c r="O157" s="21"/>
      <c r="P157" s="26" t="s">
        <v>2215</v>
      </c>
      <c r="Q157" s="21" t="s">
        <v>1741</v>
      </c>
      <c r="R157" s="27" t="s">
        <v>1968</v>
      </c>
      <c r="S157" s="20" t="s">
        <v>1769</v>
      </c>
      <c r="T157" s="26" t="s">
        <v>1979</v>
      </c>
      <c r="U157" s="27" t="s">
        <v>2434</v>
      </c>
      <c r="V157" s="21" t="s">
        <v>1773</v>
      </c>
      <c r="W157" s="21" t="s">
        <v>1774</v>
      </c>
      <c r="X157" s="24" t="s">
        <v>1961</v>
      </c>
      <c r="Y157" s="21" t="s">
        <v>1754</v>
      </c>
      <c r="Z157" s="21" t="s">
        <v>1795</v>
      </c>
      <c r="AA157" s="23">
        <v>33.799999999999997</v>
      </c>
      <c r="AB157" s="21" t="s">
        <v>1795</v>
      </c>
      <c r="AC157" s="21" t="s">
        <v>1795</v>
      </c>
      <c r="AD157" s="23">
        <v>13.7</v>
      </c>
      <c r="AE157" s="25" t="s">
        <v>1953</v>
      </c>
      <c r="AF157" s="27" t="s">
        <v>1963</v>
      </c>
      <c r="AG157" s="23">
        <v>1964</v>
      </c>
      <c r="AH157" s="21" t="s">
        <v>1345</v>
      </c>
      <c r="AI157" s="21" t="s">
        <v>1346</v>
      </c>
      <c r="AJ157" s="28">
        <v>29.342189999999999</v>
      </c>
      <c r="AK157" s="29">
        <v>-81.086320000000001</v>
      </c>
      <c r="AL157" s="43">
        <f>J157+SUM(Table13[[#This Row],[Highway]:[Pipe]])</f>
        <v>2</v>
      </c>
      <c r="AM157" s="39"/>
      <c r="AN157" s="43">
        <f t="shared" si="16"/>
        <v>1</v>
      </c>
      <c r="AO157" s="43" t="str">
        <f t="shared" si="17"/>
        <v/>
      </c>
      <c r="AP157" s="43" t="str">
        <f t="shared" si="18"/>
        <v/>
      </c>
      <c r="AQ157" s="43" t="str">
        <f t="shared" si="19"/>
        <v/>
      </c>
    </row>
    <row r="158" spans="1:43" x14ac:dyDescent="0.45">
      <c r="A158" s="18">
        <v>30.315541666666668</v>
      </c>
      <c r="B158" s="19">
        <v>-81.672258333333332</v>
      </c>
      <c r="C158" s="20" t="s">
        <v>453</v>
      </c>
      <c r="D158" s="20" t="s">
        <v>454</v>
      </c>
      <c r="E158" s="21" t="s">
        <v>455</v>
      </c>
      <c r="F158" s="20" t="s">
        <v>36</v>
      </c>
      <c r="G158" s="21" t="s">
        <v>36</v>
      </c>
      <c r="H158" s="22"/>
      <c r="I158" s="23">
        <v>720629</v>
      </c>
      <c r="J158" s="24">
        <v>1</v>
      </c>
      <c r="K158" s="25" t="s">
        <v>454</v>
      </c>
      <c r="L158" s="25" t="s">
        <v>1427</v>
      </c>
      <c r="M158" s="26" t="s">
        <v>2117</v>
      </c>
      <c r="N158" s="20" t="s">
        <v>1496</v>
      </c>
      <c r="O158" s="21" t="s">
        <v>1678</v>
      </c>
      <c r="P158" s="26" t="s">
        <v>2079</v>
      </c>
      <c r="Q158" s="21" t="s">
        <v>1741</v>
      </c>
      <c r="R158" s="27" t="s">
        <v>1968</v>
      </c>
      <c r="S158" s="20" t="s">
        <v>1748</v>
      </c>
      <c r="T158" s="26" t="s">
        <v>1973</v>
      </c>
      <c r="U158" s="27" t="s">
        <v>2343</v>
      </c>
      <c r="V158" s="21" t="s">
        <v>1773</v>
      </c>
      <c r="W158" s="21" t="s">
        <v>1774</v>
      </c>
      <c r="X158" s="24" t="s">
        <v>1774</v>
      </c>
      <c r="Y158" s="21" t="s">
        <v>1754</v>
      </c>
      <c r="Z158" s="21" t="s">
        <v>1858</v>
      </c>
      <c r="AA158" s="23">
        <v>1</v>
      </c>
      <c r="AB158" s="21" t="s">
        <v>1833</v>
      </c>
      <c r="AC158" s="21" t="s">
        <v>1795</v>
      </c>
      <c r="AD158" s="23">
        <v>0.9</v>
      </c>
      <c r="AE158" s="25" t="s">
        <v>1900</v>
      </c>
      <c r="AF158" s="27" t="s">
        <v>1962</v>
      </c>
      <c r="AG158" s="23">
        <v>2003</v>
      </c>
      <c r="AH158" s="21" t="s">
        <v>1097</v>
      </c>
      <c r="AI158" s="21" t="s">
        <v>1098</v>
      </c>
      <c r="AJ158" s="28">
        <v>30.31504</v>
      </c>
      <c r="AK158" s="29">
        <v>-81.670820000000006</v>
      </c>
      <c r="AL158" s="43">
        <f>J158+SUM(Table13[[#This Row],[Highway]:[Pipe]])</f>
        <v>2</v>
      </c>
      <c r="AM158" s="39"/>
      <c r="AN158" s="43">
        <f t="shared" si="16"/>
        <v>1</v>
      </c>
      <c r="AO158" s="43" t="str">
        <f t="shared" si="17"/>
        <v/>
      </c>
      <c r="AP158" s="43" t="str">
        <f t="shared" si="18"/>
        <v/>
      </c>
      <c r="AQ158" s="43" t="str">
        <f t="shared" si="19"/>
        <v/>
      </c>
    </row>
    <row r="159" spans="1:43" x14ac:dyDescent="0.45">
      <c r="A159" s="18">
        <v>30.13271111111111</v>
      </c>
      <c r="B159" s="19">
        <v>-81.385711111111121</v>
      </c>
      <c r="C159" s="20" t="s">
        <v>611</v>
      </c>
      <c r="D159" s="20" t="s">
        <v>612</v>
      </c>
      <c r="E159" s="21" t="s">
        <v>613</v>
      </c>
      <c r="F159" s="20" t="s">
        <v>36</v>
      </c>
      <c r="G159" s="21" t="s">
        <v>36</v>
      </c>
      <c r="H159" s="22"/>
      <c r="I159" s="23">
        <v>784055</v>
      </c>
      <c r="J159" s="24">
        <v>1</v>
      </c>
      <c r="K159" s="25" t="s">
        <v>612</v>
      </c>
      <c r="L159" s="25" t="s">
        <v>1453</v>
      </c>
      <c r="M159" s="26" t="s">
        <v>2212</v>
      </c>
      <c r="N159" s="20" t="s">
        <v>1507</v>
      </c>
      <c r="O159" s="21" t="s">
        <v>1717</v>
      </c>
      <c r="P159" s="26" t="s">
        <v>2214</v>
      </c>
      <c r="Q159" s="21" t="s">
        <v>1741</v>
      </c>
      <c r="R159" s="27" t="s">
        <v>1968</v>
      </c>
      <c r="S159" s="20" t="s">
        <v>1765</v>
      </c>
      <c r="T159" s="26" t="s">
        <v>1978</v>
      </c>
      <c r="U159" s="27" t="s">
        <v>2406</v>
      </c>
      <c r="V159" s="21" t="s">
        <v>1773</v>
      </c>
      <c r="W159" s="21" t="s">
        <v>1774</v>
      </c>
      <c r="X159" s="24" t="s">
        <v>1961</v>
      </c>
      <c r="Y159" s="21" t="s">
        <v>1754</v>
      </c>
      <c r="Z159" s="21" t="s">
        <v>1791</v>
      </c>
      <c r="AA159" s="23">
        <v>1</v>
      </c>
      <c r="AB159" s="21" t="s">
        <v>1804</v>
      </c>
      <c r="AC159" s="21" t="s">
        <v>1795</v>
      </c>
      <c r="AD159" s="23">
        <v>0.9</v>
      </c>
      <c r="AE159" s="25" t="s">
        <v>1768</v>
      </c>
      <c r="AF159" s="27" t="s">
        <v>1963</v>
      </c>
      <c r="AG159" s="23">
        <v>2002</v>
      </c>
      <c r="AH159" s="21" t="s">
        <v>1216</v>
      </c>
      <c r="AI159" s="21" t="s">
        <v>1217</v>
      </c>
      <c r="AJ159" s="28">
        <v>30.13278</v>
      </c>
      <c r="AK159" s="29">
        <v>-81.385549999999995</v>
      </c>
      <c r="AL159" s="43">
        <f>J159+SUM(Table13[[#This Row],[Highway]:[Pipe]])</f>
        <v>2</v>
      </c>
      <c r="AM159" s="39"/>
      <c r="AN159" s="43">
        <f t="shared" si="16"/>
        <v>1</v>
      </c>
      <c r="AO159" s="43" t="str">
        <f t="shared" si="17"/>
        <v/>
      </c>
      <c r="AP159" s="43" t="str">
        <f t="shared" si="18"/>
        <v/>
      </c>
      <c r="AQ159" s="43" t="str">
        <f t="shared" si="19"/>
        <v/>
      </c>
    </row>
    <row r="160" spans="1:43" x14ac:dyDescent="0.45">
      <c r="A160" s="18">
        <v>30.360944444444446</v>
      </c>
      <c r="B160" s="19">
        <v>-81.442913888888896</v>
      </c>
      <c r="C160" s="20" t="s">
        <v>196</v>
      </c>
      <c r="D160" s="20" t="s">
        <v>197</v>
      </c>
      <c r="E160" s="21" t="s">
        <v>198</v>
      </c>
      <c r="F160" s="20" t="s">
        <v>36</v>
      </c>
      <c r="G160" s="21" t="s">
        <v>36</v>
      </c>
      <c r="H160" s="22"/>
      <c r="I160" s="23">
        <v>720677</v>
      </c>
      <c r="J160" s="24">
        <v>1</v>
      </c>
      <c r="K160" s="25" t="s">
        <v>197</v>
      </c>
      <c r="L160" s="25" t="s">
        <v>1383</v>
      </c>
      <c r="M160" s="26" t="s">
        <v>2154</v>
      </c>
      <c r="N160" s="20" t="s">
        <v>1507</v>
      </c>
      <c r="O160" s="21" t="s">
        <v>1661</v>
      </c>
      <c r="P160" s="26" t="s">
        <v>2004</v>
      </c>
      <c r="Q160" s="21" t="s">
        <v>1741</v>
      </c>
      <c r="R160" s="27" t="s">
        <v>1968</v>
      </c>
      <c r="S160" s="20" t="s">
        <v>1748</v>
      </c>
      <c r="T160" s="26" t="s">
        <v>1973</v>
      </c>
      <c r="U160" s="27" t="s">
        <v>2346</v>
      </c>
      <c r="V160" s="21" t="s">
        <v>1773</v>
      </c>
      <c r="W160" s="21" t="s">
        <v>1774</v>
      </c>
      <c r="X160" s="24" t="s">
        <v>1961</v>
      </c>
      <c r="Y160" s="21" t="s">
        <v>1754</v>
      </c>
      <c r="Z160" s="21" t="s">
        <v>1791</v>
      </c>
      <c r="AA160" s="23">
        <v>1</v>
      </c>
      <c r="AB160" s="21" t="s">
        <v>1804</v>
      </c>
      <c r="AC160" s="21" t="s">
        <v>1795</v>
      </c>
      <c r="AD160" s="23">
        <v>0.9</v>
      </c>
      <c r="AE160" s="25" t="s">
        <v>1919</v>
      </c>
      <c r="AF160" s="27" t="s">
        <v>1962</v>
      </c>
      <c r="AG160" s="23">
        <v>2003</v>
      </c>
      <c r="AH160" s="21" t="s">
        <v>897</v>
      </c>
      <c r="AI160" s="21" t="s">
        <v>898</v>
      </c>
      <c r="AJ160" s="28">
        <v>30.360810000000001</v>
      </c>
      <c r="AK160" s="29">
        <v>-81.443269999999998</v>
      </c>
      <c r="AL160" s="43">
        <f>J160+SUM(Table13[[#This Row],[Highway]:[Pipe]])</f>
        <v>2</v>
      </c>
      <c r="AM160" s="39"/>
      <c r="AN160" s="43">
        <f t="shared" si="16"/>
        <v>1</v>
      </c>
      <c r="AO160" s="43" t="str">
        <f t="shared" si="17"/>
        <v/>
      </c>
      <c r="AP160" s="43" t="str">
        <f t="shared" si="18"/>
        <v/>
      </c>
      <c r="AQ160" s="43" t="str">
        <f t="shared" si="19"/>
        <v/>
      </c>
    </row>
    <row r="161" spans="1:43" x14ac:dyDescent="0.45">
      <c r="A161" s="18">
        <v>30.358305555555557</v>
      </c>
      <c r="B161" s="19">
        <v>-81.45963888888889</v>
      </c>
      <c r="C161" s="20" t="s">
        <v>286</v>
      </c>
      <c r="D161" s="20" t="s">
        <v>197</v>
      </c>
      <c r="E161" s="21" t="s">
        <v>287</v>
      </c>
      <c r="F161" s="20" t="s">
        <v>36</v>
      </c>
      <c r="G161" s="21" t="s">
        <v>36</v>
      </c>
      <c r="H161" s="22"/>
      <c r="I161" s="23">
        <v>720675</v>
      </c>
      <c r="J161" s="24">
        <v>1</v>
      </c>
      <c r="K161" s="25" t="s">
        <v>197</v>
      </c>
      <c r="L161" s="25" t="s">
        <v>1383</v>
      </c>
      <c r="M161" s="26" t="s">
        <v>2154</v>
      </c>
      <c r="N161" s="20" t="s">
        <v>1525</v>
      </c>
      <c r="O161" s="21" t="s">
        <v>1650</v>
      </c>
      <c r="P161" s="26" t="s">
        <v>2153</v>
      </c>
      <c r="Q161" s="21" t="s">
        <v>1741</v>
      </c>
      <c r="R161" s="27" t="s">
        <v>1968</v>
      </c>
      <c r="S161" s="20" t="s">
        <v>1749</v>
      </c>
      <c r="T161" s="26" t="s">
        <v>1973</v>
      </c>
      <c r="U161" s="27" t="s">
        <v>2345</v>
      </c>
      <c r="V161" s="21" t="s">
        <v>1773</v>
      </c>
      <c r="W161" s="21" t="s">
        <v>1774</v>
      </c>
      <c r="X161" s="24" t="s">
        <v>1961</v>
      </c>
      <c r="Y161" s="21" t="s">
        <v>1754</v>
      </c>
      <c r="Z161" s="21" t="s">
        <v>1846</v>
      </c>
      <c r="AA161" s="23">
        <v>1</v>
      </c>
      <c r="AB161" s="21" t="s">
        <v>1814</v>
      </c>
      <c r="AC161" s="21" t="s">
        <v>1795</v>
      </c>
      <c r="AD161" s="23">
        <v>0.9</v>
      </c>
      <c r="AE161" s="25" t="s">
        <v>1919</v>
      </c>
      <c r="AF161" s="27" t="s">
        <v>1962</v>
      </c>
      <c r="AG161" s="23">
        <v>2003</v>
      </c>
      <c r="AH161" s="21" t="s">
        <v>970</v>
      </c>
      <c r="AI161" s="21" t="s">
        <v>971</v>
      </c>
      <c r="AJ161" s="28">
        <v>30.3583</v>
      </c>
      <c r="AK161" s="29">
        <v>-81.459630000000004</v>
      </c>
      <c r="AL161" s="43">
        <f>J161+SUM(Table13[[#This Row],[Highway]:[Pipe]])</f>
        <v>2</v>
      </c>
      <c r="AM161" s="39"/>
      <c r="AN161" s="43">
        <f t="shared" si="16"/>
        <v>1</v>
      </c>
      <c r="AO161" s="43" t="str">
        <f t="shared" si="17"/>
        <v/>
      </c>
      <c r="AP161" s="43" t="str">
        <f t="shared" si="18"/>
        <v/>
      </c>
      <c r="AQ161" s="43" t="str">
        <f t="shared" si="19"/>
        <v/>
      </c>
    </row>
    <row r="162" spans="1:43" x14ac:dyDescent="0.45">
      <c r="A162" s="18">
        <v>29.892919444444445</v>
      </c>
      <c r="B162" s="19">
        <v>-81.307366666666667</v>
      </c>
      <c r="C162" s="20" t="s">
        <v>617</v>
      </c>
      <c r="D162" s="20" t="s">
        <v>618</v>
      </c>
      <c r="E162" s="21" t="s">
        <v>619</v>
      </c>
      <c r="F162" s="20" t="s">
        <v>29</v>
      </c>
      <c r="G162" s="21" t="s">
        <v>36</v>
      </c>
      <c r="H162" s="22"/>
      <c r="I162" s="23">
        <v>780074</v>
      </c>
      <c r="J162" s="24">
        <v>1</v>
      </c>
      <c r="K162" s="25" t="s">
        <v>618</v>
      </c>
      <c r="L162" s="25" t="s">
        <v>1455</v>
      </c>
      <c r="M162" s="26" t="s">
        <v>2200</v>
      </c>
      <c r="N162" s="20" t="s">
        <v>1499</v>
      </c>
      <c r="O162" s="21" t="s">
        <v>1719</v>
      </c>
      <c r="P162" s="26" t="s">
        <v>2199</v>
      </c>
      <c r="Q162" s="21" t="s">
        <v>1741</v>
      </c>
      <c r="R162" s="27" t="s">
        <v>1968</v>
      </c>
      <c r="S162" s="20" t="s">
        <v>1765</v>
      </c>
      <c r="T162" s="26" t="s">
        <v>1978</v>
      </c>
      <c r="U162" s="27" t="s">
        <v>2389</v>
      </c>
      <c r="V162" s="21" t="s">
        <v>1775</v>
      </c>
      <c r="W162" s="21" t="s">
        <v>1774</v>
      </c>
      <c r="X162" s="24" t="s">
        <v>1961</v>
      </c>
      <c r="Y162" s="21" t="s">
        <v>1754</v>
      </c>
      <c r="Z162" s="21" t="s">
        <v>1827</v>
      </c>
      <c r="AA162" s="23">
        <v>79.7</v>
      </c>
      <c r="AB162" s="21" t="s">
        <v>1806</v>
      </c>
      <c r="AC162" s="21" t="s">
        <v>1795</v>
      </c>
      <c r="AD162" s="23">
        <v>18.7</v>
      </c>
      <c r="AE162" s="25" t="s">
        <v>1919</v>
      </c>
      <c r="AF162" s="27" t="s">
        <v>1962</v>
      </c>
      <c r="AG162" s="23">
        <v>1927</v>
      </c>
      <c r="AH162" s="21" t="s">
        <v>1220</v>
      </c>
      <c r="AI162" s="21" t="s">
        <v>1221</v>
      </c>
      <c r="AJ162" s="28">
        <v>29.892910000000001</v>
      </c>
      <c r="AK162" s="29">
        <v>-81.307400000000001</v>
      </c>
      <c r="AL162" s="43">
        <f>J162+SUM(Table13[[#This Row],[Highway]:[Pipe]])</f>
        <v>2</v>
      </c>
      <c r="AM162" s="39"/>
      <c r="AN162" s="43">
        <f t="shared" ref="AN162:AN169" si="20">IF(LEFT($W162,1)="H",1,"")</f>
        <v>1</v>
      </c>
      <c r="AO162" s="43" t="str">
        <f t="shared" ref="AO162:AO169" si="21">IF(LEFT($W162,1)="R",3,"")</f>
        <v/>
      </c>
      <c r="AP162" s="43" t="str">
        <f t="shared" ref="AP162:AP169" si="22">IF(LEFT($W162,2)="Pe",5,"")</f>
        <v/>
      </c>
      <c r="AQ162" s="43" t="str">
        <f t="shared" ref="AQ162:AQ169" si="23">IF(LEFT($W162,2)="Pi",7,"")</f>
        <v/>
      </c>
    </row>
    <row r="163" spans="1:43" x14ac:dyDescent="0.45">
      <c r="A163" s="18">
        <v>28.802666666666667</v>
      </c>
      <c r="B163" s="19">
        <v>-81.210277777777776</v>
      </c>
      <c r="C163" s="20" t="s">
        <v>751</v>
      </c>
      <c r="D163" s="20" t="s">
        <v>752</v>
      </c>
      <c r="E163" s="21" t="s">
        <v>753</v>
      </c>
      <c r="F163" s="20" t="s">
        <v>36</v>
      </c>
      <c r="G163" s="21" t="s">
        <v>36</v>
      </c>
      <c r="H163" s="22"/>
      <c r="I163" s="23">
        <v>790124</v>
      </c>
      <c r="J163" s="24">
        <v>1</v>
      </c>
      <c r="K163" s="25" t="s">
        <v>752</v>
      </c>
      <c r="L163" s="25" t="s">
        <v>1477</v>
      </c>
      <c r="M163" s="26" t="s">
        <v>2217</v>
      </c>
      <c r="N163" s="20" t="s">
        <v>1496</v>
      </c>
      <c r="O163" s="21" t="s">
        <v>1738</v>
      </c>
      <c r="P163" s="26" t="s">
        <v>1994</v>
      </c>
      <c r="Q163" s="21" t="s">
        <v>1741</v>
      </c>
      <c r="R163" s="27" t="s">
        <v>1968</v>
      </c>
      <c r="S163" s="20" t="s">
        <v>1772</v>
      </c>
      <c r="T163" s="26" t="s">
        <v>1979</v>
      </c>
      <c r="U163" s="27" t="s">
        <v>2414</v>
      </c>
      <c r="V163" s="21" t="s">
        <v>1773</v>
      </c>
      <c r="W163" s="21" t="s">
        <v>1774</v>
      </c>
      <c r="X163" s="24" t="s">
        <v>1774</v>
      </c>
      <c r="Y163" s="21" t="s">
        <v>1754</v>
      </c>
      <c r="Z163" s="21" t="s">
        <v>1843</v>
      </c>
      <c r="AA163" s="23">
        <v>100.1</v>
      </c>
      <c r="AB163" s="21" t="s">
        <v>1899</v>
      </c>
      <c r="AC163" s="21" t="s">
        <v>1809</v>
      </c>
      <c r="AD163" s="23">
        <v>25.2</v>
      </c>
      <c r="AE163" s="25" t="s">
        <v>1900</v>
      </c>
      <c r="AF163" s="27" t="s">
        <v>1962</v>
      </c>
      <c r="AG163" s="23">
        <v>1977</v>
      </c>
      <c r="AH163" s="21" t="s">
        <v>1321</v>
      </c>
      <c r="AI163" s="21" t="s">
        <v>1322</v>
      </c>
      <c r="AJ163" s="28">
        <v>28.802659999999999</v>
      </c>
      <c r="AK163" s="29">
        <v>-81.210279999999997</v>
      </c>
      <c r="AL163" s="43">
        <f>J163+SUM(Table13[[#This Row],[Highway]:[Pipe]])</f>
        <v>2</v>
      </c>
      <c r="AM163" s="39"/>
      <c r="AN163" s="43">
        <f t="shared" si="20"/>
        <v>1</v>
      </c>
      <c r="AO163" s="43" t="str">
        <f t="shared" si="21"/>
        <v/>
      </c>
      <c r="AP163" s="43" t="str">
        <f t="shared" si="22"/>
        <v/>
      </c>
      <c r="AQ163" s="43" t="str">
        <f t="shared" si="23"/>
        <v/>
      </c>
    </row>
    <row r="164" spans="1:43" x14ac:dyDescent="0.45">
      <c r="A164" s="18">
        <v>29.696930555555557</v>
      </c>
      <c r="B164" s="19">
        <v>-81.225427777777782</v>
      </c>
      <c r="C164" s="20" t="s">
        <v>670</v>
      </c>
      <c r="D164" s="20" t="s">
        <v>671</v>
      </c>
      <c r="E164" s="21" t="s">
        <v>672</v>
      </c>
      <c r="F164" s="20" t="s">
        <v>36</v>
      </c>
      <c r="G164" s="21" t="s">
        <v>36</v>
      </c>
      <c r="H164" s="22"/>
      <c r="I164" s="23">
        <v>780120</v>
      </c>
      <c r="J164" s="24">
        <v>1</v>
      </c>
      <c r="K164" s="25" t="s">
        <v>671</v>
      </c>
      <c r="L164" s="25" t="s">
        <v>1462</v>
      </c>
      <c r="M164" s="26" t="s">
        <v>2044</v>
      </c>
      <c r="N164" s="20" t="s">
        <v>1587</v>
      </c>
      <c r="O164" s="21"/>
      <c r="P164" s="26" t="s">
        <v>2201</v>
      </c>
      <c r="Q164" s="21" t="s">
        <v>1741</v>
      </c>
      <c r="R164" s="27" t="s">
        <v>1968</v>
      </c>
      <c r="S164" s="20" t="s">
        <v>1767</v>
      </c>
      <c r="T164" s="26" t="s">
        <v>1978</v>
      </c>
      <c r="U164" s="27" t="s">
        <v>1978</v>
      </c>
      <c r="V164" s="21" t="s">
        <v>1773</v>
      </c>
      <c r="W164" s="21" t="s">
        <v>1774</v>
      </c>
      <c r="X164" s="24" t="s">
        <v>1774</v>
      </c>
      <c r="Y164" s="21" t="s">
        <v>1754</v>
      </c>
      <c r="Z164" s="21" t="s">
        <v>1827</v>
      </c>
      <c r="AA164" s="23">
        <v>79.400000000000006</v>
      </c>
      <c r="AB164" s="21" t="s">
        <v>1896</v>
      </c>
      <c r="AC164" s="21" t="s">
        <v>1795</v>
      </c>
      <c r="AD164" s="23">
        <v>12.7</v>
      </c>
      <c r="AE164" s="25" t="s">
        <v>1951</v>
      </c>
      <c r="AF164" s="27" t="s">
        <v>1962</v>
      </c>
      <c r="AG164" s="23">
        <v>2011</v>
      </c>
      <c r="AH164" s="21" t="s">
        <v>1263</v>
      </c>
      <c r="AI164" s="21" t="s">
        <v>1264</v>
      </c>
      <c r="AJ164" s="28">
        <v>29.696940000000001</v>
      </c>
      <c r="AK164" s="29">
        <v>-81.225279999999998</v>
      </c>
      <c r="AL164" s="43">
        <f>J164+SUM(Table13[[#This Row],[Highway]:[Pipe]])</f>
        <v>2</v>
      </c>
      <c r="AM164" s="39"/>
      <c r="AN164" s="43">
        <f t="shared" si="20"/>
        <v>1</v>
      </c>
      <c r="AO164" s="43" t="str">
        <f t="shared" si="21"/>
        <v/>
      </c>
      <c r="AP164" s="43" t="str">
        <f t="shared" si="22"/>
        <v/>
      </c>
      <c r="AQ164" s="43" t="str">
        <f t="shared" si="23"/>
        <v/>
      </c>
    </row>
    <row r="165" spans="1:43" x14ac:dyDescent="0.45">
      <c r="A165" s="18">
        <v>29.679844444444445</v>
      </c>
      <c r="B165" s="19">
        <v>-81.220913888888887</v>
      </c>
      <c r="C165" s="20" t="s">
        <v>673</v>
      </c>
      <c r="D165" s="20" t="s">
        <v>671</v>
      </c>
      <c r="E165" s="21" t="s">
        <v>674</v>
      </c>
      <c r="F165" s="20" t="s">
        <v>36</v>
      </c>
      <c r="G165" s="21" t="s">
        <v>36</v>
      </c>
      <c r="H165" s="22"/>
      <c r="I165" s="23">
        <v>780119</v>
      </c>
      <c r="J165" s="24">
        <v>1</v>
      </c>
      <c r="K165" s="25" t="s">
        <v>671</v>
      </c>
      <c r="L165" s="25" t="s">
        <v>1463</v>
      </c>
      <c r="M165" s="26" t="s">
        <v>2044</v>
      </c>
      <c r="N165" s="20" t="s">
        <v>1587</v>
      </c>
      <c r="O165" s="21" t="s">
        <v>1645</v>
      </c>
      <c r="P165" s="26" t="s">
        <v>2201</v>
      </c>
      <c r="Q165" s="21" t="s">
        <v>1741</v>
      </c>
      <c r="R165" s="27" t="s">
        <v>1968</v>
      </c>
      <c r="S165" s="20" t="s">
        <v>1768</v>
      </c>
      <c r="T165" s="26" t="s">
        <v>1978</v>
      </c>
      <c r="U165" s="27" t="s">
        <v>1978</v>
      </c>
      <c r="V165" s="21" t="s">
        <v>1773</v>
      </c>
      <c r="W165" s="21" t="s">
        <v>1774</v>
      </c>
      <c r="X165" s="24" t="s">
        <v>1774</v>
      </c>
      <c r="Y165" s="21" t="s">
        <v>1754</v>
      </c>
      <c r="Z165" s="21" t="s">
        <v>1827</v>
      </c>
      <c r="AA165" s="21">
        <v>1</v>
      </c>
      <c r="AB165" s="21" t="s">
        <v>1821</v>
      </c>
      <c r="AC165" s="21" t="s">
        <v>1795</v>
      </c>
      <c r="AD165" s="23">
        <v>8.9</v>
      </c>
      <c r="AE165" s="25" t="s">
        <v>1952</v>
      </c>
      <c r="AF165" s="27" t="s">
        <v>1962</v>
      </c>
      <c r="AG165" s="23">
        <v>2011</v>
      </c>
      <c r="AH165" s="21" t="s">
        <v>1265</v>
      </c>
      <c r="AI165" s="21" t="s">
        <v>1266</v>
      </c>
      <c r="AJ165" s="28">
        <v>29.679790000000001</v>
      </c>
      <c r="AK165" s="29">
        <v>-81.220799999999997</v>
      </c>
      <c r="AL165" s="43">
        <f>J165+SUM(Table13[[#This Row],[Highway]:[Pipe]])</f>
        <v>2</v>
      </c>
      <c r="AM165" s="39"/>
      <c r="AN165" s="43">
        <f t="shared" si="20"/>
        <v>1</v>
      </c>
      <c r="AO165" s="43" t="str">
        <f t="shared" si="21"/>
        <v/>
      </c>
      <c r="AP165" s="43" t="str">
        <f t="shared" si="22"/>
        <v/>
      </c>
      <c r="AQ165" s="43" t="str">
        <f t="shared" si="23"/>
        <v/>
      </c>
    </row>
    <row r="166" spans="1:43" x14ac:dyDescent="0.45">
      <c r="A166" s="18">
        <v>28.620894444444446</v>
      </c>
      <c r="B166" s="19">
        <v>-80.797799999999995</v>
      </c>
      <c r="C166" s="20" t="s">
        <v>88</v>
      </c>
      <c r="D166" s="20" t="s">
        <v>89</v>
      </c>
      <c r="E166" s="21" t="s">
        <v>90</v>
      </c>
      <c r="F166" s="20" t="s">
        <v>29</v>
      </c>
      <c r="G166" s="21" t="s">
        <v>36</v>
      </c>
      <c r="H166" s="22"/>
      <c r="I166" s="23">
        <v>700227</v>
      </c>
      <c r="J166" s="24">
        <v>1</v>
      </c>
      <c r="K166" s="25" t="s">
        <v>89</v>
      </c>
      <c r="L166" s="25" t="s">
        <v>1365</v>
      </c>
      <c r="M166" s="26" t="s">
        <v>2050</v>
      </c>
      <c r="N166" s="20" t="s">
        <v>1484</v>
      </c>
      <c r="O166" s="21" t="s">
        <v>1621</v>
      </c>
      <c r="P166" s="26" t="s">
        <v>2032</v>
      </c>
      <c r="Q166" s="21" t="s">
        <v>1741</v>
      </c>
      <c r="R166" s="27" t="s">
        <v>1968</v>
      </c>
      <c r="S166" s="20" t="s">
        <v>1745</v>
      </c>
      <c r="T166" s="26" t="s">
        <v>1971</v>
      </c>
      <c r="U166" s="27" t="s">
        <v>2278</v>
      </c>
      <c r="V166" s="21" t="s">
        <v>1773</v>
      </c>
      <c r="W166" s="21" t="s">
        <v>1774</v>
      </c>
      <c r="X166" s="24" t="s">
        <v>1774</v>
      </c>
      <c r="Y166" s="21" t="s">
        <v>1754</v>
      </c>
      <c r="Z166" s="21" t="s">
        <v>1791</v>
      </c>
      <c r="AA166" s="23">
        <v>125</v>
      </c>
      <c r="AB166" s="21" t="s">
        <v>1804</v>
      </c>
      <c r="AC166" s="21" t="s">
        <v>1795</v>
      </c>
      <c r="AD166" s="23">
        <v>64.900000000000006</v>
      </c>
      <c r="AE166" s="25" t="s">
        <v>1903</v>
      </c>
      <c r="AF166" s="27" t="s">
        <v>1962</v>
      </c>
      <c r="AG166" s="23">
        <v>2010</v>
      </c>
      <c r="AH166" s="21" t="s">
        <v>831</v>
      </c>
      <c r="AI166" s="21" t="s">
        <v>832</v>
      </c>
      <c r="AJ166" s="28">
        <v>28.620249999999999</v>
      </c>
      <c r="AK166" s="29">
        <v>-80.798770000000005</v>
      </c>
      <c r="AL166" s="43">
        <f>J166+SUM(Table13[[#This Row],[Highway]:[Pipe]])</f>
        <v>2</v>
      </c>
      <c r="AM166" s="39"/>
      <c r="AN166" s="43">
        <f t="shared" si="20"/>
        <v>1</v>
      </c>
      <c r="AO166" s="43" t="str">
        <f t="shared" si="21"/>
        <v/>
      </c>
      <c r="AP166" s="43" t="str">
        <f t="shared" si="22"/>
        <v/>
      </c>
      <c r="AQ166" s="43" t="str">
        <f t="shared" si="23"/>
        <v/>
      </c>
    </row>
    <row r="167" spans="1:43" x14ac:dyDescent="0.45">
      <c r="A167" s="18">
        <v>30.412122222222219</v>
      </c>
      <c r="B167" s="19">
        <v>-81.582549999999998</v>
      </c>
      <c r="C167" s="20" t="s">
        <v>265</v>
      </c>
      <c r="D167" s="20" t="s">
        <v>233</v>
      </c>
      <c r="E167" s="21" t="s">
        <v>266</v>
      </c>
      <c r="F167" s="20" t="s">
        <v>36</v>
      </c>
      <c r="G167" s="21"/>
      <c r="H167" s="22"/>
      <c r="I167" s="23">
        <v>720057</v>
      </c>
      <c r="J167" s="24">
        <v>1</v>
      </c>
      <c r="K167" s="25" t="s">
        <v>233</v>
      </c>
      <c r="L167" s="25" t="s">
        <v>230</v>
      </c>
      <c r="M167" s="26" t="s">
        <v>36</v>
      </c>
      <c r="N167" s="20" t="s">
        <v>1520</v>
      </c>
      <c r="O167" s="21" t="s">
        <v>1627</v>
      </c>
      <c r="P167" s="26" t="s">
        <v>36</v>
      </c>
      <c r="Q167" s="21" t="s">
        <v>1741</v>
      </c>
      <c r="R167" s="27" t="s">
        <v>36</v>
      </c>
      <c r="S167" s="20" t="s">
        <v>1748</v>
      </c>
      <c r="T167" s="26" t="s">
        <v>36</v>
      </c>
      <c r="U167" s="27" t="s">
        <v>36</v>
      </c>
      <c r="V167" s="21" t="s">
        <v>1773</v>
      </c>
      <c r="W167" s="21" t="s">
        <v>1774</v>
      </c>
      <c r="X167" s="24" t="s">
        <v>36</v>
      </c>
      <c r="Y167" s="21" t="s">
        <v>1754</v>
      </c>
      <c r="Z167" s="21" t="s">
        <v>1793</v>
      </c>
      <c r="AA167" s="23" t="s">
        <v>36</v>
      </c>
      <c r="AB167" s="21" t="s">
        <v>1811</v>
      </c>
      <c r="AC167" s="21" t="s">
        <v>1795</v>
      </c>
      <c r="AD167" s="23" t="s">
        <v>36</v>
      </c>
      <c r="AE167" s="25" t="s">
        <v>1919</v>
      </c>
      <c r="AF167" s="27" t="s">
        <v>36</v>
      </c>
      <c r="AG167" s="23" t="s">
        <v>36</v>
      </c>
      <c r="AH167" s="21" t="s">
        <v>950</v>
      </c>
      <c r="AI167" s="21" t="s">
        <v>951</v>
      </c>
      <c r="AJ167" s="28" t="s">
        <v>36</v>
      </c>
      <c r="AK167" s="29" t="s">
        <v>36</v>
      </c>
      <c r="AL167" s="43">
        <f>J167+SUM(Table13[[#This Row],[Highway]:[Pipe]])</f>
        <v>2</v>
      </c>
      <c r="AM167" s="39"/>
      <c r="AN167" s="43">
        <f t="shared" si="20"/>
        <v>1</v>
      </c>
      <c r="AO167" s="43" t="str">
        <f t="shared" si="21"/>
        <v/>
      </c>
      <c r="AP167" s="43" t="str">
        <f t="shared" si="22"/>
        <v/>
      </c>
      <c r="AQ167" s="43" t="str">
        <f t="shared" si="23"/>
        <v/>
      </c>
    </row>
    <row r="168" spans="1:43" x14ac:dyDescent="0.45">
      <c r="A168" s="18">
        <v>30.41225</v>
      </c>
      <c r="B168" s="19">
        <v>-81.582541666666657</v>
      </c>
      <c r="C168" s="20" t="s">
        <v>267</v>
      </c>
      <c r="D168" s="20" t="s">
        <v>233</v>
      </c>
      <c r="E168" s="21" t="s">
        <v>234</v>
      </c>
      <c r="F168" s="20" t="s">
        <v>36</v>
      </c>
      <c r="G168" s="21"/>
      <c r="H168" s="22"/>
      <c r="I168" s="23">
        <v>720057</v>
      </c>
      <c r="J168" s="24">
        <v>1</v>
      </c>
      <c r="K168" s="25" t="s">
        <v>233</v>
      </c>
      <c r="L168" s="25" t="s">
        <v>230</v>
      </c>
      <c r="M168" s="26" t="s">
        <v>36</v>
      </c>
      <c r="N168" s="20" t="s">
        <v>1520</v>
      </c>
      <c r="O168" s="21" t="s">
        <v>1628</v>
      </c>
      <c r="P168" s="26" t="s">
        <v>36</v>
      </c>
      <c r="Q168" s="21" t="s">
        <v>1741</v>
      </c>
      <c r="R168" s="27" t="s">
        <v>36</v>
      </c>
      <c r="S168" s="20" t="s">
        <v>1748</v>
      </c>
      <c r="T168" s="26" t="s">
        <v>36</v>
      </c>
      <c r="U168" s="27" t="s">
        <v>36</v>
      </c>
      <c r="V168" s="21" t="s">
        <v>1773</v>
      </c>
      <c r="W168" s="21" t="s">
        <v>1774</v>
      </c>
      <c r="X168" s="24" t="s">
        <v>36</v>
      </c>
      <c r="Y168" s="21" t="s">
        <v>1754</v>
      </c>
      <c r="Z168" s="21" t="s">
        <v>1793</v>
      </c>
      <c r="AA168" s="23" t="s">
        <v>36</v>
      </c>
      <c r="AB168" s="21" t="s">
        <v>1811</v>
      </c>
      <c r="AC168" s="21" t="s">
        <v>1795</v>
      </c>
      <c r="AD168" s="23" t="s">
        <v>36</v>
      </c>
      <c r="AE168" s="25" t="s">
        <v>1900</v>
      </c>
      <c r="AF168" s="27" t="s">
        <v>36</v>
      </c>
      <c r="AG168" s="23" t="s">
        <v>36</v>
      </c>
      <c r="AH168" s="21" t="s">
        <v>952</v>
      </c>
      <c r="AI168" s="21" t="s">
        <v>953</v>
      </c>
      <c r="AJ168" s="28" t="s">
        <v>36</v>
      </c>
      <c r="AK168" s="29" t="s">
        <v>36</v>
      </c>
      <c r="AL168" s="43">
        <f>J168+SUM(Table13[[#This Row],[Highway]:[Pipe]])</f>
        <v>2</v>
      </c>
      <c r="AM168" s="39"/>
      <c r="AN168" s="43">
        <f t="shared" si="20"/>
        <v>1</v>
      </c>
      <c r="AO168" s="43" t="str">
        <f t="shared" si="21"/>
        <v/>
      </c>
      <c r="AP168" s="43" t="str">
        <f t="shared" si="22"/>
        <v/>
      </c>
      <c r="AQ168" s="43" t="str">
        <f t="shared" si="23"/>
        <v/>
      </c>
    </row>
    <row r="169" spans="1:43" x14ac:dyDescent="0.45">
      <c r="A169" s="18">
        <v>29.183522222222223</v>
      </c>
      <c r="B169" s="19">
        <v>-81.992652777777778</v>
      </c>
      <c r="C169" s="20" t="s">
        <v>533</v>
      </c>
      <c r="D169" s="20" t="s">
        <v>534</v>
      </c>
      <c r="E169" s="21" t="s">
        <v>535</v>
      </c>
      <c r="F169" s="20" t="s">
        <v>36</v>
      </c>
      <c r="G169" s="21" t="s">
        <v>36</v>
      </c>
      <c r="H169" s="22"/>
      <c r="I169" s="23">
        <v>364110</v>
      </c>
      <c r="J169" s="24">
        <v>1</v>
      </c>
      <c r="K169" s="25" t="s">
        <v>534</v>
      </c>
      <c r="L169" s="25" t="s">
        <v>1438</v>
      </c>
      <c r="M169" s="26" t="s">
        <v>36</v>
      </c>
      <c r="N169" s="20" t="s">
        <v>1571</v>
      </c>
      <c r="O169" s="21" t="s">
        <v>1698</v>
      </c>
      <c r="P169" s="26" t="s">
        <v>36</v>
      </c>
      <c r="Q169" s="21" t="s">
        <v>1741</v>
      </c>
      <c r="R169" s="27" t="s">
        <v>36</v>
      </c>
      <c r="S169" s="20" t="s">
        <v>1756</v>
      </c>
      <c r="T169" s="26" t="s">
        <v>36</v>
      </c>
      <c r="U169" s="27" t="s">
        <v>36</v>
      </c>
      <c r="V169" s="21" t="s">
        <v>1773</v>
      </c>
      <c r="W169" s="21" t="s">
        <v>1774</v>
      </c>
      <c r="X169" s="24" t="s">
        <v>36</v>
      </c>
      <c r="Y169" s="21" t="s">
        <v>1754</v>
      </c>
      <c r="Z169" s="21" t="s">
        <v>1632</v>
      </c>
      <c r="AA169" s="23" t="s">
        <v>36</v>
      </c>
      <c r="AB169" s="21" t="s">
        <v>1817</v>
      </c>
      <c r="AC169" s="21" t="s">
        <v>1795</v>
      </c>
      <c r="AD169" s="23" t="s">
        <v>36</v>
      </c>
      <c r="AE169" s="25" t="s">
        <v>1943</v>
      </c>
      <c r="AF169" s="27" t="s">
        <v>36</v>
      </c>
      <c r="AG169" s="23" t="s">
        <v>36</v>
      </c>
      <c r="AH169" s="21" t="s">
        <v>1161</v>
      </c>
      <c r="AI169" s="21" t="s">
        <v>1162</v>
      </c>
      <c r="AJ169" s="28" t="s">
        <v>36</v>
      </c>
      <c r="AK169" s="29" t="s">
        <v>36</v>
      </c>
      <c r="AL169" s="43">
        <f>J169+SUM(Table13[[#This Row],[Highway]:[Pipe]])</f>
        <v>2</v>
      </c>
      <c r="AM169" s="39"/>
      <c r="AN169" s="43">
        <f t="shared" si="20"/>
        <v>1</v>
      </c>
      <c r="AO169" s="43" t="str">
        <f t="shared" si="21"/>
        <v/>
      </c>
      <c r="AP169" s="43" t="str">
        <f t="shared" si="22"/>
        <v/>
      </c>
      <c r="AQ169" s="43" t="str">
        <f t="shared" si="23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903B-10D4-4C88-88F3-9C1154E2C407}">
  <dimension ref="A1:AQ125"/>
  <sheetViews>
    <sheetView workbookViewId="0">
      <pane ySplit="1" topLeftCell="A2" activePane="bottomLeft" state="frozen"/>
      <selection activeCell="I1" sqref="I1"/>
      <selection pane="bottomLeft" activeCell="A4" sqref="A4:XFD4"/>
    </sheetView>
  </sheetViews>
  <sheetFormatPr defaultRowHeight="14.25" x14ac:dyDescent="0.45"/>
  <cols>
    <col min="1" max="1" width="10.796875" style="3" customWidth="1"/>
    <col min="2" max="2" width="11.06640625" style="3" customWidth="1"/>
    <col min="3" max="3" width="16.53125" customWidth="1"/>
    <col min="4" max="4" width="56.796875" customWidth="1"/>
    <col min="5" max="5" width="11.73046875" style="1" customWidth="1"/>
    <col min="6" max="6" width="8.9296875" customWidth="1"/>
    <col min="7" max="7" width="9.59765625" style="1" customWidth="1"/>
    <col min="8" max="8" width="14.9296875" style="5" customWidth="1"/>
    <col min="9" max="9" width="14.53125" style="2" customWidth="1"/>
    <col min="10" max="10" width="11.06640625" style="2" customWidth="1"/>
    <col min="11" max="11" width="51.06640625" style="4" customWidth="1"/>
    <col min="12" max="12" width="49.06640625" style="4" customWidth="1"/>
    <col min="13" max="13" width="26.1328125" style="6" customWidth="1"/>
    <col min="14" max="14" width="27.73046875" customWidth="1"/>
    <col min="15" max="15" width="14.265625" customWidth="1"/>
    <col min="16" max="16" width="25.73046875" style="6" customWidth="1"/>
    <col min="17" max="17" width="8.1328125" style="1" customWidth="1"/>
    <col min="18" max="18" width="17.06640625" style="4" customWidth="1"/>
    <col min="19" max="19" width="24.6640625" customWidth="1"/>
    <col min="20" max="20" width="23.33203125" style="6" customWidth="1"/>
    <col min="21" max="21" width="30.265625" style="4" customWidth="1"/>
    <col min="22" max="22" width="14.6640625" style="1" customWidth="1"/>
    <col min="23" max="23" width="14.796875" style="1" customWidth="1"/>
    <col min="24" max="24" width="19.73046875" customWidth="1"/>
    <col min="25" max="25" width="18.53125" style="1" customWidth="1"/>
    <col min="26" max="26" width="11.33203125" style="1" customWidth="1"/>
    <col min="27" max="27" width="14.3984375" style="2" customWidth="1"/>
    <col min="28" max="28" width="13.73046875" style="1" customWidth="1"/>
    <col min="29" max="29" width="9.46484375" style="1" customWidth="1"/>
    <col min="30" max="30" width="13.46484375" style="2" customWidth="1"/>
    <col min="31" max="31" width="27.46484375" style="4" customWidth="1"/>
    <col min="32" max="32" width="30.53125" style="4" customWidth="1"/>
    <col min="33" max="33" width="12.1328125" style="2" customWidth="1"/>
    <col min="34" max="34" width="16.3984375" style="1" customWidth="1"/>
    <col min="35" max="35" width="17.86328125" style="1" customWidth="1"/>
    <col min="36" max="36" width="11.06640625" style="7" customWidth="1"/>
    <col min="37" max="37" width="9.59765625" style="7" customWidth="1"/>
    <col min="38" max="43" width="9.06640625" style="1"/>
  </cols>
  <sheetData>
    <row r="1" spans="1:43" ht="75" customHeight="1" x14ac:dyDescent="0.45">
      <c r="A1" s="15" t="s">
        <v>2466</v>
      </c>
      <c r="B1" s="16" t="s">
        <v>2467</v>
      </c>
      <c r="C1" s="17" t="s">
        <v>2468</v>
      </c>
      <c r="D1" s="17" t="s">
        <v>2469</v>
      </c>
      <c r="E1" s="8" t="s">
        <v>0</v>
      </c>
      <c r="F1" s="8" t="s">
        <v>20</v>
      </c>
      <c r="G1" s="9" t="s">
        <v>1959</v>
      </c>
      <c r="H1" s="10" t="s">
        <v>21</v>
      </c>
      <c r="I1" s="11" t="s">
        <v>2462</v>
      </c>
      <c r="J1" s="11" t="s">
        <v>14</v>
      </c>
      <c r="K1" s="8" t="s">
        <v>1</v>
      </c>
      <c r="L1" s="8" t="s">
        <v>2</v>
      </c>
      <c r="M1" s="11" t="s">
        <v>16</v>
      </c>
      <c r="N1" s="8" t="s">
        <v>3</v>
      </c>
      <c r="O1" s="8" t="s">
        <v>5</v>
      </c>
      <c r="P1" s="11" t="s">
        <v>19</v>
      </c>
      <c r="Q1" s="8" t="s">
        <v>6</v>
      </c>
      <c r="R1" s="11" t="s">
        <v>2463</v>
      </c>
      <c r="S1" s="8" t="s">
        <v>4</v>
      </c>
      <c r="T1" s="11" t="s">
        <v>15</v>
      </c>
      <c r="U1" s="11" t="s">
        <v>17</v>
      </c>
      <c r="V1" s="8" t="s">
        <v>7</v>
      </c>
      <c r="W1" s="8" t="s">
        <v>8</v>
      </c>
      <c r="X1" s="11" t="s">
        <v>18</v>
      </c>
      <c r="Y1" s="8" t="s">
        <v>9</v>
      </c>
      <c r="Z1" s="8" t="s">
        <v>10</v>
      </c>
      <c r="AA1" s="11" t="s">
        <v>2455</v>
      </c>
      <c r="AB1" s="8" t="s">
        <v>11</v>
      </c>
      <c r="AC1" s="8" t="s">
        <v>12</v>
      </c>
      <c r="AD1" s="11" t="s">
        <v>2456</v>
      </c>
      <c r="AE1" s="8" t="s">
        <v>13</v>
      </c>
      <c r="AF1" s="11" t="s">
        <v>2464</v>
      </c>
      <c r="AG1" s="11" t="s">
        <v>2465</v>
      </c>
      <c r="AH1" s="12" t="s">
        <v>22</v>
      </c>
      <c r="AI1" s="12" t="s">
        <v>23</v>
      </c>
      <c r="AJ1" s="13" t="s">
        <v>24</v>
      </c>
      <c r="AK1" s="14" t="s">
        <v>25</v>
      </c>
      <c r="AL1" s="40" t="s">
        <v>2470</v>
      </c>
      <c r="AM1" s="41" t="s">
        <v>2473</v>
      </c>
      <c r="AN1" s="42" t="s">
        <v>1774</v>
      </c>
      <c r="AO1" s="42" t="s">
        <v>1776</v>
      </c>
      <c r="AP1" s="42" t="s">
        <v>2471</v>
      </c>
      <c r="AQ1" s="42" t="s">
        <v>2472</v>
      </c>
    </row>
    <row r="2" spans="1:43" x14ac:dyDescent="0.45">
      <c r="A2" s="18">
        <v>27.626927777777777</v>
      </c>
      <c r="B2" s="19">
        <v>-80.378747222222216</v>
      </c>
      <c r="C2" s="20" t="s">
        <v>505</v>
      </c>
      <c r="D2" s="20" t="s">
        <v>506</v>
      </c>
      <c r="E2" s="21" t="s">
        <v>507</v>
      </c>
      <c r="F2" s="20" t="s">
        <v>36</v>
      </c>
      <c r="G2" s="21" t="s">
        <v>36</v>
      </c>
      <c r="H2" s="22"/>
      <c r="I2" s="23"/>
      <c r="J2" s="24">
        <v>0</v>
      </c>
      <c r="K2" s="25" t="s">
        <v>506</v>
      </c>
      <c r="L2" s="25" t="s">
        <v>506</v>
      </c>
      <c r="M2" s="26" t="s">
        <v>36</v>
      </c>
      <c r="N2" s="20" t="s">
        <v>1567</v>
      </c>
      <c r="O2" s="21" t="s">
        <v>1638</v>
      </c>
      <c r="P2" s="26" t="s">
        <v>36</v>
      </c>
      <c r="Q2" s="21" t="s">
        <v>1741</v>
      </c>
      <c r="R2" s="27" t="s">
        <v>36</v>
      </c>
      <c r="S2" s="20" t="s">
        <v>1494</v>
      </c>
      <c r="T2" s="26" t="s">
        <v>36</v>
      </c>
      <c r="U2" s="27" t="s">
        <v>36</v>
      </c>
      <c r="V2" s="21" t="s">
        <v>1773</v>
      </c>
      <c r="W2" s="21" t="s">
        <v>1781</v>
      </c>
      <c r="X2" s="24" t="s">
        <v>36</v>
      </c>
      <c r="Y2" s="21" t="s">
        <v>1754</v>
      </c>
      <c r="Z2" s="21" t="s">
        <v>1819</v>
      </c>
      <c r="AA2" s="23" t="s">
        <v>36</v>
      </c>
      <c r="AB2" s="21" t="s">
        <v>1798</v>
      </c>
      <c r="AC2" s="21" t="s">
        <v>1795</v>
      </c>
      <c r="AD2" s="23" t="s">
        <v>36</v>
      </c>
      <c r="AE2" s="25" t="s">
        <v>1941</v>
      </c>
      <c r="AF2" s="27" t="s">
        <v>36</v>
      </c>
      <c r="AG2" s="23" t="s">
        <v>36</v>
      </c>
      <c r="AH2" s="21" t="s">
        <v>1141</v>
      </c>
      <c r="AI2" s="21" t="s">
        <v>1142</v>
      </c>
      <c r="AJ2" s="28" t="s">
        <v>36</v>
      </c>
      <c r="AK2" s="29" t="s">
        <v>36</v>
      </c>
      <c r="AL2" s="43">
        <f>J2+SUM(Table134[[#This Row],[Highway]:[Pipe]])</f>
        <v>5</v>
      </c>
      <c r="AM2" s="39"/>
      <c r="AN2" s="43" t="str">
        <f t="shared" ref="AN2:AN32" si="0">IF(LEFT($W2,1)="H",1,"")</f>
        <v/>
      </c>
      <c r="AO2" s="43" t="str">
        <f t="shared" ref="AO2:AO32" si="1">IF(LEFT($W2,1)="R",3,"")</f>
        <v/>
      </c>
      <c r="AP2" s="43">
        <f t="shared" ref="AP2:AP32" si="2">IF(LEFT($W2,2)="Pe",5,"")</f>
        <v>5</v>
      </c>
      <c r="AQ2" s="43" t="str">
        <f t="shared" ref="AQ2:AQ32" si="3">IF(LEFT($W2,2)="Pi",7,"")</f>
        <v/>
      </c>
    </row>
    <row r="3" spans="1:43" x14ac:dyDescent="0.45">
      <c r="A3" s="18">
        <v>30.324166666666667</v>
      </c>
      <c r="B3" s="19">
        <v>-81.646197222222227</v>
      </c>
      <c r="C3" s="20" t="s">
        <v>294</v>
      </c>
      <c r="D3" s="20" t="s">
        <v>295</v>
      </c>
      <c r="E3" s="21" t="s">
        <v>296</v>
      </c>
      <c r="F3" s="20" t="s">
        <v>36</v>
      </c>
      <c r="G3" s="21" t="s">
        <v>36</v>
      </c>
      <c r="H3" s="22"/>
      <c r="I3" s="23"/>
      <c r="J3" s="24">
        <v>0</v>
      </c>
      <c r="K3" s="25" t="s">
        <v>295</v>
      </c>
      <c r="L3" s="25" t="s">
        <v>1397</v>
      </c>
      <c r="M3" s="26" t="s">
        <v>36</v>
      </c>
      <c r="N3" s="20" t="s">
        <v>1528</v>
      </c>
      <c r="O3" s="21" t="s">
        <v>1658</v>
      </c>
      <c r="P3" s="26" t="s">
        <v>36</v>
      </c>
      <c r="Q3" s="21" t="s">
        <v>1741</v>
      </c>
      <c r="R3" s="27" t="s">
        <v>36</v>
      </c>
      <c r="S3" s="20" t="s">
        <v>1748</v>
      </c>
      <c r="T3" s="26" t="s">
        <v>36</v>
      </c>
      <c r="U3" s="27" t="s">
        <v>36</v>
      </c>
      <c r="V3" s="21" t="s">
        <v>1773</v>
      </c>
      <c r="W3" s="21" t="s">
        <v>1774</v>
      </c>
      <c r="X3" s="24" t="s">
        <v>36</v>
      </c>
      <c r="Y3" s="21" t="s">
        <v>1754</v>
      </c>
      <c r="Z3" s="21" t="s">
        <v>1795</v>
      </c>
      <c r="AA3" s="23" t="s">
        <v>36</v>
      </c>
      <c r="AB3" s="21" t="s">
        <v>1795</v>
      </c>
      <c r="AC3" s="21" t="s">
        <v>1795</v>
      </c>
      <c r="AD3" s="23" t="s">
        <v>36</v>
      </c>
      <c r="AE3" s="25" t="s">
        <v>1928</v>
      </c>
      <c r="AF3" s="27" t="s">
        <v>36</v>
      </c>
      <c r="AG3" s="23" t="s">
        <v>36</v>
      </c>
      <c r="AH3" s="21" t="s">
        <v>976</v>
      </c>
      <c r="AI3" s="21" t="s">
        <v>977</v>
      </c>
      <c r="AJ3" s="28" t="s">
        <v>36</v>
      </c>
      <c r="AK3" s="29" t="s">
        <v>36</v>
      </c>
      <c r="AL3" s="43">
        <f>J3+SUM(Table134[[#This Row],[Highway]:[Pipe]])</f>
        <v>1</v>
      </c>
      <c r="AN3" s="44">
        <f t="shared" si="0"/>
        <v>1</v>
      </c>
      <c r="AO3" s="44" t="str">
        <f t="shared" si="1"/>
        <v/>
      </c>
      <c r="AP3" s="44" t="str">
        <f t="shared" si="2"/>
        <v/>
      </c>
      <c r="AQ3" s="44" t="str">
        <f t="shared" si="3"/>
        <v/>
      </c>
    </row>
    <row r="4" spans="1:43" x14ac:dyDescent="0.45">
      <c r="A4" s="18">
        <v>30.381102777777777</v>
      </c>
      <c r="B4" s="19">
        <v>-81.671175000000005</v>
      </c>
      <c r="C4" s="20" t="s">
        <v>346</v>
      </c>
      <c r="D4" s="20" t="s">
        <v>347</v>
      </c>
      <c r="E4" s="21" t="s">
        <v>348</v>
      </c>
      <c r="F4" s="20" t="s">
        <v>36</v>
      </c>
      <c r="G4" s="21" t="s">
        <v>36</v>
      </c>
      <c r="H4" s="22"/>
      <c r="I4" s="23">
        <v>720031</v>
      </c>
      <c r="J4" s="24">
        <v>0</v>
      </c>
      <c r="K4" s="25" t="s">
        <v>347</v>
      </c>
      <c r="L4" s="25" t="s">
        <v>347</v>
      </c>
      <c r="M4" s="26" t="s">
        <v>2086</v>
      </c>
      <c r="N4" s="20" t="s">
        <v>1538</v>
      </c>
      <c r="O4" s="21">
        <v>1.4</v>
      </c>
      <c r="P4" s="26" t="s">
        <v>2085</v>
      </c>
      <c r="Q4" s="21" t="s">
        <v>1741</v>
      </c>
      <c r="R4" s="27" t="s">
        <v>1968</v>
      </c>
      <c r="S4" s="20" t="s">
        <v>1748</v>
      </c>
      <c r="T4" s="26" t="s">
        <v>1973</v>
      </c>
      <c r="U4" s="27" t="s">
        <v>2298</v>
      </c>
      <c r="V4" s="21" t="s">
        <v>1773</v>
      </c>
      <c r="W4" s="21" t="s">
        <v>1774</v>
      </c>
      <c r="X4" s="24" t="s">
        <v>1961</v>
      </c>
      <c r="Y4" s="21" t="s">
        <v>1754</v>
      </c>
      <c r="Z4" s="21" t="s">
        <v>1793</v>
      </c>
      <c r="AA4" s="23">
        <v>0</v>
      </c>
      <c r="AB4" s="21" t="s">
        <v>1830</v>
      </c>
      <c r="AC4" s="21" t="s">
        <v>1795</v>
      </c>
      <c r="AD4" s="23">
        <v>0</v>
      </c>
      <c r="AE4" s="25" t="s">
        <v>1749</v>
      </c>
      <c r="AF4" s="27" t="s">
        <v>1962</v>
      </c>
      <c r="AG4" s="23">
        <v>1945</v>
      </c>
      <c r="AH4" s="21" t="s">
        <v>1018</v>
      </c>
      <c r="AI4" s="21" t="s">
        <v>1019</v>
      </c>
      <c r="AJ4" s="28">
        <v>30.38111</v>
      </c>
      <c r="AK4" s="29">
        <v>-81.671229999999994</v>
      </c>
      <c r="AL4" s="43">
        <f>J4+SUM(Table134[[#This Row],[Highway]:[Pipe]])</f>
        <v>1</v>
      </c>
      <c r="AN4" s="44">
        <f t="shared" si="0"/>
        <v>1</v>
      </c>
      <c r="AO4" s="44" t="str">
        <f t="shared" si="1"/>
        <v/>
      </c>
      <c r="AP4" s="44" t="str">
        <f t="shared" si="2"/>
        <v/>
      </c>
      <c r="AQ4" s="44" t="str">
        <f t="shared" si="3"/>
        <v/>
      </c>
    </row>
    <row r="5" spans="1:43" x14ac:dyDescent="0.45">
      <c r="A5" s="18">
        <v>28.815222222222221</v>
      </c>
      <c r="B5" s="19">
        <v>-81.760113888888895</v>
      </c>
      <c r="C5" s="20" t="s">
        <v>511</v>
      </c>
      <c r="D5" s="20" t="s">
        <v>512</v>
      </c>
      <c r="E5" s="21" t="s">
        <v>513</v>
      </c>
      <c r="F5" s="20" t="s">
        <v>36</v>
      </c>
      <c r="G5" s="21" t="s">
        <v>44</v>
      </c>
      <c r="H5" s="22"/>
      <c r="I5" s="23">
        <v>110086</v>
      </c>
      <c r="J5" s="24">
        <v>0</v>
      </c>
      <c r="K5" s="25" t="s">
        <v>512</v>
      </c>
      <c r="L5" s="25" t="s">
        <v>512</v>
      </c>
      <c r="M5" s="26" t="s">
        <v>2000</v>
      </c>
      <c r="N5" s="20" t="s">
        <v>1569</v>
      </c>
      <c r="O5" s="21" t="s">
        <v>1687</v>
      </c>
      <c r="P5" s="26" t="s">
        <v>1998</v>
      </c>
      <c r="Q5" s="21" t="s">
        <v>1741</v>
      </c>
      <c r="R5" s="27" t="s">
        <v>1968</v>
      </c>
      <c r="S5" s="20" t="s">
        <v>1755</v>
      </c>
      <c r="T5" s="26" t="s">
        <v>1969</v>
      </c>
      <c r="U5" s="27" t="s">
        <v>2248</v>
      </c>
      <c r="V5" s="21" t="s">
        <v>1775</v>
      </c>
      <c r="W5" s="21" t="s">
        <v>1774</v>
      </c>
      <c r="X5" s="24" t="s">
        <v>1961</v>
      </c>
      <c r="Y5" s="21" t="s">
        <v>1754</v>
      </c>
      <c r="Z5" s="21" t="s">
        <v>1838</v>
      </c>
      <c r="AA5" s="23">
        <v>0</v>
      </c>
      <c r="AB5" s="21" t="s">
        <v>1800</v>
      </c>
      <c r="AC5" s="21" t="s">
        <v>1795</v>
      </c>
      <c r="AD5" s="23">
        <v>0</v>
      </c>
      <c r="AE5" s="25" t="s">
        <v>1942</v>
      </c>
      <c r="AF5" s="27" t="s">
        <v>1962</v>
      </c>
      <c r="AG5" s="23">
        <v>2005</v>
      </c>
      <c r="AH5" s="21" t="s">
        <v>1145</v>
      </c>
      <c r="AI5" s="21" t="s">
        <v>1146</v>
      </c>
      <c r="AJ5" s="28">
        <v>28.81531</v>
      </c>
      <c r="AK5" s="29">
        <v>-81.760220000000004</v>
      </c>
      <c r="AL5" s="43">
        <f>J5+SUM(Table134[[#This Row],[Highway]:[Pipe]])</f>
        <v>1</v>
      </c>
      <c r="AN5" s="44">
        <f t="shared" si="0"/>
        <v>1</v>
      </c>
      <c r="AO5" s="44" t="str">
        <f t="shared" si="1"/>
        <v/>
      </c>
      <c r="AP5" s="44" t="str">
        <f t="shared" si="2"/>
        <v/>
      </c>
      <c r="AQ5" s="44" t="str">
        <f t="shared" si="3"/>
        <v/>
      </c>
    </row>
    <row r="6" spans="1:43" x14ac:dyDescent="0.45">
      <c r="A6" s="18">
        <v>28.815408333333334</v>
      </c>
      <c r="B6" s="19">
        <v>-81.760041666666666</v>
      </c>
      <c r="C6" s="20" t="s">
        <v>514</v>
      </c>
      <c r="D6" s="20" t="s">
        <v>512</v>
      </c>
      <c r="E6" s="21" t="s">
        <v>513</v>
      </c>
      <c r="F6" s="20" t="s">
        <v>36</v>
      </c>
      <c r="G6" s="21" t="s">
        <v>46</v>
      </c>
      <c r="H6" s="22"/>
      <c r="I6" s="23">
        <v>110085</v>
      </c>
      <c r="J6" s="24">
        <v>0</v>
      </c>
      <c r="K6" s="25" t="s">
        <v>512</v>
      </c>
      <c r="L6" s="25" t="s">
        <v>512</v>
      </c>
      <c r="M6" s="26" t="s">
        <v>1999</v>
      </c>
      <c r="N6" s="20" t="s">
        <v>1569</v>
      </c>
      <c r="O6" s="21" t="s">
        <v>1687</v>
      </c>
      <c r="P6" s="26" t="s">
        <v>1998</v>
      </c>
      <c r="Q6" s="21" t="s">
        <v>1741</v>
      </c>
      <c r="R6" s="27" t="s">
        <v>1968</v>
      </c>
      <c r="S6" s="20" t="s">
        <v>1755</v>
      </c>
      <c r="T6" s="26" t="s">
        <v>1969</v>
      </c>
      <c r="U6" s="27" t="s">
        <v>2247</v>
      </c>
      <c r="V6" s="21" t="s">
        <v>1775</v>
      </c>
      <c r="W6" s="21" t="s">
        <v>1774</v>
      </c>
      <c r="X6" s="24" t="s">
        <v>1961</v>
      </c>
      <c r="Y6" s="21" t="s">
        <v>1754</v>
      </c>
      <c r="Z6" s="21" t="s">
        <v>1838</v>
      </c>
      <c r="AA6" s="23">
        <v>0</v>
      </c>
      <c r="AB6" s="21" t="s">
        <v>1800</v>
      </c>
      <c r="AC6" s="21" t="s">
        <v>1795</v>
      </c>
      <c r="AD6" s="23">
        <v>0</v>
      </c>
      <c r="AE6" s="25" t="s">
        <v>1942</v>
      </c>
      <c r="AF6" s="27" t="s">
        <v>1962</v>
      </c>
      <c r="AG6" s="23">
        <v>2003</v>
      </c>
      <c r="AH6" s="21" t="s">
        <v>1147</v>
      </c>
      <c r="AI6" s="21" t="s">
        <v>1148</v>
      </c>
      <c r="AJ6" s="28">
        <v>28.815480000000001</v>
      </c>
      <c r="AK6" s="29">
        <v>-81.760090000000005</v>
      </c>
      <c r="AL6" s="43">
        <f>J6+SUM(Table134[[#This Row],[Highway]:[Pipe]])</f>
        <v>1</v>
      </c>
      <c r="AN6" s="44">
        <f t="shared" si="0"/>
        <v>1</v>
      </c>
      <c r="AO6" s="44" t="str">
        <f t="shared" si="1"/>
        <v/>
      </c>
      <c r="AP6" s="44" t="str">
        <f t="shared" si="2"/>
        <v/>
      </c>
      <c r="AQ6" s="44" t="str">
        <f t="shared" si="3"/>
        <v/>
      </c>
    </row>
    <row r="7" spans="1:43" x14ac:dyDescent="0.45">
      <c r="A7" s="18">
        <v>28.124152777777777</v>
      </c>
      <c r="B7" s="19">
        <v>-80.630761111111099</v>
      </c>
      <c r="C7" s="20" t="s">
        <v>107</v>
      </c>
      <c r="D7" s="20" t="s">
        <v>108</v>
      </c>
      <c r="E7" s="21" t="s">
        <v>109</v>
      </c>
      <c r="F7" s="20" t="s">
        <v>29</v>
      </c>
      <c r="G7" s="21" t="s">
        <v>36</v>
      </c>
      <c r="H7" s="22"/>
      <c r="I7" s="23">
        <v>700008</v>
      </c>
      <c r="J7" s="24">
        <v>0</v>
      </c>
      <c r="K7" s="25" t="s">
        <v>108</v>
      </c>
      <c r="L7" s="25" t="s">
        <v>108</v>
      </c>
      <c r="M7" s="26" t="s">
        <v>2019</v>
      </c>
      <c r="N7" s="20" t="s">
        <v>1490</v>
      </c>
      <c r="O7" s="21" t="s">
        <v>1626</v>
      </c>
      <c r="P7" s="26" t="s">
        <v>2021</v>
      </c>
      <c r="Q7" s="21" t="s">
        <v>1741</v>
      </c>
      <c r="R7" s="27" t="s">
        <v>1968</v>
      </c>
      <c r="S7" s="20" t="s">
        <v>1745</v>
      </c>
      <c r="T7" s="26" t="s">
        <v>1971</v>
      </c>
      <c r="U7" s="27" t="s">
        <v>2254</v>
      </c>
      <c r="V7" s="21" t="s">
        <v>1773</v>
      </c>
      <c r="W7" s="21" t="s">
        <v>1774</v>
      </c>
      <c r="X7" s="24" t="s">
        <v>1961</v>
      </c>
      <c r="Y7" s="21" t="s">
        <v>1754</v>
      </c>
      <c r="Z7" s="21" t="s">
        <v>1630</v>
      </c>
      <c r="AA7" s="23">
        <v>0</v>
      </c>
      <c r="AB7" s="21" t="s">
        <v>1839</v>
      </c>
      <c r="AC7" s="21" t="s">
        <v>1795</v>
      </c>
      <c r="AD7" s="23">
        <v>0</v>
      </c>
      <c r="AE7" s="25" t="s">
        <v>1903</v>
      </c>
      <c r="AF7" s="27" t="s">
        <v>1962</v>
      </c>
      <c r="AG7" s="23">
        <v>1961</v>
      </c>
      <c r="AH7" s="21" t="s">
        <v>847</v>
      </c>
      <c r="AI7" s="21" t="s">
        <v>848</v>
      </c>
      <c r="AJ7" s="28">
        <v>28.124169999999999</v>
      </c>
      <c r="AK7" s="29">
        <v>-80.630690000000001</v>
      </c>
      <c r="AL7" s="43">
        <f>J7+SUM(Table134[[#This Row],[Highway]:[Pipe]])</f>
        <v>1</v>
      </c>
      <c r="AN7" s="44">
        <f t="shared" si="0"/>
        <v>1</v>
      </c>
      <c r="AO7" s="44" t="str">
        <f t="shared" si="1"/>
        <v/>
      </c>
      <c r="AP7" s="44" t="str">
        <f t="shared" si="2"/>
        <v/>
      </c>
      <c r="AQ7" s="44" t="str">
        <f t="shared" si="3"/>
        <v/>
      </c>
    </row>
    <row r="8" spans="1:43" x14ac:dyDescent="0.45">
      <c r="A8" s="18">
        <v>29.910527777777776</v>
      </c>
      <c r="B8" s="19">
        <v>-81.313777777777773</v>
      </c>
      <c r="C8" s="20" t="s">
        <v>633</v>
      </c>
      <c r="D8" s="20" t="s">
        <v>634</v>
      </c>
      <c r="E8" s="21" t="s">
        <v>635</v>
      </c>
      <c r="F8" s="20" t="s">
        <v>36</v>
      </c>
      <c r="G8" s="21" t="s">
        <v>36</v>
      </c>
      <c r="H8" s="22"/>
      <c r="I8" s="23">
        <v>780071</v>
      </c>
      <c r="J8" s="24">
        <v>0</v>
      </c>
      <c r="K8" s="25" t="s">
        <v>634</v>
      </c>
      <c r="L8" s="25" t="s">
        <v>1458</v>
      </c>
      <c r="M8" s="26" t="s">
        <v>2044</v>
      </c>
      <c r="N8" s="20" t="s">
        <v>1584</v>
      </c>
      <c r="O8" s="21" t="s">
        <v>1626</v>
      </c>
      <c r="P8" s="26" t="s">
        <v>2006</v>
      </c>
      <c r="Q8" s="21" t="s">
        <v>1741</v>
      </c>
      <c r="R8" s="27" t="s">
        <v>1968</v>
      </c>
      <c r="S8" s="20" t="s">
        <v>1765</v>
      </c>
      <c r="T8" s="26" t="s">
        <v>1978</v>
      </c>
      <c r="U8" s="27" t="s">
        <v>2393</v>
      </c>
      <c r="V8" s="21" t="s">
        <v>1773</v>
      </c>
      <c r="W8" s="21" t="s">
        <v>1774</v>
      </c>
      <c r="X8" s="24" t="s">
        <v>1961</v>
      </c>
      <c r="Y8" s="21" t="s">
        <v>1754</v>
      </c>
      <c r="Z8" s="21" t="s">
        <v>1814</v>
      </c>
      <c r="AA8" s="23">
        <v>0</v>
      </c>
      <c r="AB8" s="21" t="s">
        <v>1800</v>
      </c>
      <c r="AC8" s="21" t="s">
        <v>1795</v>
      </c>
      <c r="AD8" s="23">
        <v>0</v>
      </c>
      <c r="AE8" s="25" t="s">
        <v>1900</v>
      </c>
      <c r="AF8" s="27" t="s">
        <v>1962</v>
      </c>
      <c r="AG8" s="23">
        <v>1956</v>
      </c>
      <c r="AH8" s="21" t="s">
        <v>1234</v>
      </c>
      <c r="AI8" s="21" t="s">
        <v>1235</v>
      </c>
      <c r="AJ8" s="28">
        <v>29.910630000000001</v>
      </c>
      <c r="AK8" s="29">
        <v>-81.31344</v>
      </c>
      <c r="AL8" s="43">
        <f>J8+SUM(Table134[[#This Row],[Highway]:[Pipe]])</f>
        <v>1</v>
      </c>
      <c r="AN8" s="44">
        <f t="shared" si="0"/>
        <v>1</v>
      </c>
      <c r="AO8" s="44" t="str">
        <f t="shared" si="1"/>
        <v/>
      </c>
      <c r="AP8" s="44" t="str">
        <f t="shared" si="2"/>
        <v/>
      </c>
      <c r="AQ8" s="44" t="str">
        <f t="shared" si="3"/>
        <v/>
      </c>
    </row>
    <row r="9" spans="1:43" x14ac:dyDescent="0.45">
      <c r="A9" s="18">
        <v>30.323586111111112</v>
      </c>
      <c r="B9" s="19">
        <v>-81.64618611111112</v>
      </c>
      <c r="C9" s="20" t="s">
        <v>291</v>
      </c>
      <c r="D9" s="20" t="s">
        <v>292</v>
      </c>
      <c r="E9" s="21" t="s">
        <v>293</v>
      </c>
      <c r="F9" s="20" t="s">
        <v>36</v>
      </c>
      <c r="G9" s="21" t="s">
        <v>36</v>
      </c>
      <c r="H9" s="22"/>
      <c r="I9" s="23">
        <v>724416</v>
      </c>
      <c r="J9" s="24">
        <v>0</v>
      </c>
      <c r="K9" s="25" t="s">
        <v>292</v>
      </c>
      <c r="L9" s="25" t="s">
        <v>1396</v>
      </c>
      <c r="M9" s="26" t="s">
        <v>2176</v>
      </c>
      <c r="N9" s="20" t="s">
        <v>1527</v>
      </c>
      <c r="O9" s="21" t="s">
        <v>1665</v>
      </c>
      <c r="P9" s="26" t="s">
        <v>2105</v>
      </c>
      <c r="Q9" s="21" t="s">
        <v>1741</v>
      </c>
      <c r="R9" s="27" t="s">
        <v>1968</v>
      </c>
      <c r="S9" s="20" t="s">
        <v>1748</v>
      </c>
      <c r="T9" s="26" t="s">
        <v>1973</v>
      </c>
      <c r="U9" s="27" t="s">
        <v>2370</v>
      </c>
      <c r="V9" s="21" t="s">
        <v>1773</v>
      </c>
      <c r="W9" s="21" t="s">
        <v>1774</v>
      </c>
      <c r="X9" s="24" t="s">
        <v>1961</v>
      </c>
      <c r="Y9" s="21" t="s">
        <v>1754</v>
      </c>
      <c r="Z9" s="21" t="s">
        <v>1802</v>
      </c>
      <c r="AA9" s="23">
        <v>0</v>
      </c>
      <c r="AB9" s="21" t="s">
        <v>719</v>
      </c>
      <c r="AC9" s="21" t="s">
        <v>1795</v>
      </c>
      <c r="AD9" s="23">
        <v>0</v>
      </c>
      <c r="AE9" s="25" t="s">
        <v>1927</v>
      </c>
      <c r="AF9" s="27" t="s">
        <v>1964</v>
      </c>
      <c r="AG9" s="23">
        <v>2008</v>
      </c>
      <c r="AH9" s="21" t="s">
        <v>974</v>
      </c>
      <c r="AI9" s="21" t="s">
        <v>975</v>
      </c>
      <c r="AJ9" s="28">
        <v>30.323609999999999</v>
      </c>
      <c r="AK9" s="29">
        <v>-81.646109999999993</v>
      </c>
      <c r="AL9" s="43">
        <f>J9+SUM(Table134[[#This Row],[Highway]:[Pipe]])</f>
        <v>1</v>
      </c>
      <c r="AN9" s="44">
        <f t="shared" si="0"/>
        <v>1</v>
      </c>
      <c r="AO9" s="44" t="str">
        <f t="shared" si="1"/>
        <v/>
      </c>
      <c r="AP9" s="44" t="str">
        <f t="shared" si="2"/>
        <v/>
      </c>
      <c r="AQ9" s="44" t="str">
        <f t="shared" si="3"/>
        <v/>
      </c>
    </row>
    <row r="10" spans="1:43" x14ac:dyDescent="0.45">
      <c r="A10" s="18">
        <v>29.729511111111108</v>
      </c>
      <c r="B10" s="19">
        <v>-81.486972222222221</v>
      </c>
      <c r="C10" s="20" t="s">
        <v>627</v>
      </c>
      <c r="D10" s="20" t="s">
        <v>147</v>
      </c>
      <c r="E10" s="21" t="s">
        <v>628</v>
      </c>
      <c r="F10" s="20" t="s">
        <v>36</v>
      </c>
      <c r="G10" s="21" t="s">
        <v>36</v>
      </c>
      <c r="H10" s="22"/>
      <c r="I10" s="23"/>
      <c r="J10" s="24">
        <v>0</v>
      </c>
      <c r="K10" s="25" t="s">
        <v>147</v>
      </c>
      <c r="L10" s="25" t="s">
        <v>147</v>
      </c>
      <c r="M10" s="26" t="s">
        <v>36</v>
      </c>
      <c r="N10" s="20" t="s">
        <v>1583</v>
      </c>
      <c r="O10" s="21" t="s">
        <v>1690</v>
      </c>
      <c r="P10" s="26" t="s">
        <v>36</v>
      </c>
      <c r="Q10" s="21" t="s">
        <v>1741</v>
      </c>
      <c r="R10" s="27" t="s">
        <v>36</v>
      </c>
      <c r="S10" s="20" t="s">
        <v>1765</v>
      </c>
      <c r="T10" s="26" t="s">
        <v>36</v>
      </c>
      <c r="U10" s="27" t="s">
        <v>36</v>
      </c>
      <c r="V10" s="21" t="s">
        <v>1773</v>
      </c>
      <c r="W10" s="21" t="s">
        <v>1776</v>
      </c>
      <c r="X10" s="24" t="s">
        <v>36</v>
      </c>
      <c r="Y10" s="21" t="s">
        <v>1754</v>
      </c>
      <c r="Z10" s="21" t="s">
        <v>1819</v>
      </c>
      <c r="AA10" s="23" t="s">
        <v>36</v>
      </c>
      <c r="AB10" s="21" t="s">
        <v>1830</v>
      </c>
      <c r="AC10" s="21" t="s">
        <v>1795</v>
      </c>
      <c r="AD10" s="23" t="s">
        <v>36</v>
      </c>
      <c r="AE10" s="25" t="s">
        <v>1912</v>
      </c>
      <c r="AF10" s="27" t="s">
        <v>36</v>
      </c>
      <c r="AG10" s="23" t="s">
        <v>36</v>
      </c>
      <c r="AH10" s="21" t="s">
        <v>1228</v>
      </c>
      <c r="AI10" s="21" t="s">
        <v>1229</v>
      </c>
      <c r="AJ10" s="28" t="s">
        <v>36</v>
      </c>
      <c r="AK10" s="29" t="s">
        <v>36</v>
      </c>
      <c r="AL10" s="43">
        <f>J10+SUM(Table134[[#This Row],[Highway]:[Pipe]])</f>
        <v>3</v>
      </c>
      <c r="AN10" s="44" t="str">
        <f t="shared" si="0"/>
        <v/>
      </c>
      <c r="AO10" s="44">
        <f t="shared" si="1"/>
        <v>3</v>
      </c>
      <c r="AP10" s="44" t="str">
        <f t="shared" si="2"/>
        <v/>
      </c>
      <c r="AQ10" s="44" t="str">
        <f t="shared" si="3"/>
        <v/>
      </c>
    </row>
    <row r="11" spans="1:43" x14ac:dyDescent="0.45">
      <c r="A11" s="18">
        <v>29.222605555555553</v>
      </c>
      <c r="B11" s="19">
        <v>-81.018961111111111</v>
      </c>
      <c r="C11" s="20" t="s">
        <v>678</v>
      </c>
      <c r="D11" s="20" t="s">
        <v>679</v>
      </c>
      <c r="E11" s="21" t="s">
        <v>680</v>
      </c>
      <c r="F11" s="20" t="s">
        <v>29</v>
      </c>
      <c r="G11" s="21" t="s">
        <v>36</v>
      </c>
      <c r="H11" s="22"/>
      <c r="I11" s="23">
        <v>790004</v>
      </c>
      <c r="J11" s="24">
        <v>0</v>
      </c>
      <c r="K11" s="25" t="s">
        <v>679</v>
      </c>
      <c r="L11" s="25" t="s">
        <v>679</v>
      </c>
      <c r="M11" s="26" t="s">
        <v>2036</v>
      </c>
      <c r="N11" s="20" t="s">
        <v>1594</v>
      </c>
      <c r="O11" s="21" t="s">
        <v>1724</v>
      </c>
      <c r="P11" s="26" t="s">
        <v>2018</v>
      </c>
      <c r="Q11" s="21" t="s">
        <v>1741</v>
      </c>
      <c r="R11" s="27" t="s">
        <v>1968</v>
      </c>
      <c r="S11" s="20" t="s">
        <v>1769</v>
      </c>
      <c r="T11" s="26" t="s">
        <v>1979</v>
      </c>
      <c r="U11" s="27" t="s">
        <v>2407</v>
      </c>
      <c r="V11" s="21" t="s">
        <v>1775</v>
      </c>
      <c r="W11" s="21" t="s">
        <v>1774</v>
      </c>
      <c r="X11" s="24" t="s">
        <v>1774</v>
      </c>
      <c r="Y11" s="21" t="s">
        <v>1754</v>
      </c>
      <c r="Z11" s="21" t="s">
        <v>1786</v>
      </c>
      <c r="AA11" s="23">
        <v>0</v>
      </c>
      <c r="AB11" s="21" t="s">
        <v>1818</v>
      </c>
      <c r="AC11" s="21" t="s">
        <v>1795</v>
      </c>
      <c r="AD11" s="23">
        <v>0</v>
      </c>
      <c r="AE11" s="25" t="s">
        <v>1953</v>
      </c>
      <c r="AF11" s="27" t="s">
        <v>1962</v>
      </c>
      <c r="AG11" s="23">
        <v>1937</v>
      </c>
      <c r="AH11" s="21" t="s">
        <v>1269</v>
      </c>
      <c r="AI11" s="21" t="s">
        <v>1270</v>
      </c>
      <c r="AJ11" s="28">
        <v>28.827079999999999</v>
      </c>
      <c r="AK11" s="29">
        <v>-80.853639999999999</v>
      </c>
      <c r="AL11" s="43">
        <f>J11+SUM(Table134[[#This Row],[Highway]:[Pipe]])</f>
        <v>1</v>
      </c>
      <c r="AN11" s="44">
        <f t="shared" si="0"/>
        <v>1</v>
      </c>
      <c r="AO11" s="44" t="str">
        <f t="shared" si="1"/>
        <v/>
      </c>
      <c r="AP11" s="44" t="str">
        <f t="shared" si="2"/>
        <v/>
      </c>
      <c r="AQ11" s="44" t="str">
        <f t="shared" si="3"/>
        <v/>
      </c>
    </row>
    <row r="12" spans="1:43" x14ac:dyDescent="0.45">
      <c r="A12" s="18">
        <v>30.4465</v>
      </c>
      <c r="B12" s="19">
        <v>-81.671038888888887</v>
      </c>
      <c r="C12" s="20" t="s">
        <v>240</v>
      </c>
      <c r="D12" s="20" t="s">
        <v>241</v>
      </c>
      <c r="E12" s="21" t="s">
        <v>242</v>
      </c>
      <c r="F12" s="20" t="s">
        <v>36</v>
      </c>
      <c r="G12" s="21" t="s">
        <v>36</v>
      </c>
      <c r="H12" s="22"/>
      <c r="I12" s="23">
        <v>724190</v>
      </c>
      <c r="J12" s="24">
        <v>0</v>
      </c>
      <c r="K12" s="25" t="s">
        <v>241</v>
      </c>
      <c r="L12" s="25" t="s">
        <v>241</v>
      </c>
      <c r="M12" s="26" t="s">
        <v>2169</v>
      </c>
      <c r="N12" s="20" t="s">
        <v>1514</v>
      </c>
      <c r="O12" s="21" t="s">
        <v>1607</v>
      </c>
      <c r="P12" s="26" t="s">
        <v>2003</v>
      </c>
      <c r="Q12" s="21" t="s">
        <v>1741</v>
      </c>
      <c r="R12" s="27" t="s">
        <v>1968</v>
      </c>
      <c r="S12" s="20" t="s">
        <v>1748</v>
      </c>
      <c r="T12" s="26" t="s">
        <v>1973</v>
      </c>
      <c r="U12" s="27" t="s">
        <v>2363</v>
      </c>
      <c r="V12" s="21" t="s">
        <v>1773</v>
      </c>
      <c r="W12" s="21" t="s">
        <v>1774</v>
      </c>
      <c r="X12" s="24" t="s">
        <v>1961</v>
      </c>
      <c r="Y12" s="21" t="s">
        <v>1754</v>
      </c>
      <c r="Z12" s="21" t="s">
        <v>1814</v>
      </c>
      <c r="AA12" s="23">
        <v>0</v>
      </c>
      <c r="AB12" s="21" t="s">
        <v>1867</v>
      </c>
      <c r="AC12" s="21" t="s">
        <v>1795</v>
      </c>
      <c r="AD12" s="23">
        <v>0</v>
      </c>
      <c r="AE12" s="25" t="s">
        <v>1900</v>
      </c>
      <c r="AF12" s="27" t="s">
        <v>1964</v>
      </c>
      <c r="AG12" s="23">
        <v>1955</v>
      </c>
      <c r="AH12" s="21" t="s">
        <v>930</v>
      </c>
      <c r="AI12" s="21" t="s">
        <v>931</v>
      </c>
      <c r="AJ12" s="28">
        <v>30.4465</v>
      </c>
      <c r="AK12" s="29">
        <v>-81.671049999999994</v>
      </c>
      <c r="AL12" s="43">
        <f>J12+SUM(Table134[[#This Row],[Highway]:[Pipe]])</f>
        <v>1</v>
      </c>
      <c r="AN12" s="44">
        <f t="shared" si="0"/>
        <v>1</v>
      </c>
      <c r="AO12" s="44" t="str">
        <f t="shared" si="1"/>
        <v/>
      </c>
      <c r="AP12" s="44" t="str">
        <f t="shared" si="2"/>
        <v/>
      </c>
      <c r="AQ12" s="44" t="str">
        <f t="shared" si="3"/>
        <v/>
      </c>
    </row>
    <row r="13" spans="1:43" x14ac:dyDescent="0.45">
      <c r="A13" s="18">
        <v>29.079455555555555</v>
      </c>
      <c r="B13" s="19">
        <v>-80.95578888888889</v>
      </c>
      <c r="C13" s="20" t="s">
        <v>716</v>
      </c>
      <c r="D13" s="20" t="s">
        <v>717</v>
      </c>
      <c r="E13" s="21" t="s">
        <v>718</v>
      </c>
      <c r="F13" s="20" t="s">
        <v>36</v>
      </c>
      <c r="G13" s="21" t="s">
        <v>36</v>
      </c>
      <c r="H13" s="22"/>
      <c r="I13" s="23">
        <v>790181</v>
      </c>
      <c r="J13" s="24">
        <v>0</v>
      </c>
      <c r="K13" s="25" t="s">
        <v>717</v>
      </c>
      <c r="L13" s="25" t="s">
        <v>1474</v>
      </c>
      <c r="M13" s="26" t="s">
        <v>2019</v>
      </c>
      <c r="N13" s="20" t="s">
        <v>1597</v>
      </c>
      <c r="O13" s="21" t="s">
        <v>1625</v>
      </c>
      <c r="P13" s="26" t="s">
        <v>2234</v>
      </c>
      <c r="Q13" s="21" t="s">
        <v>1741</v>
      </c>
      <c r="R13" s="27" t="s">
        <v>1968</v>
      </c>
      <c r="S13" s="20" t="s">
        <v>1769</v>
      </c>
      <c r="T13" s="26" t="s">
        <v>1979</v>
      </c>
      <c r="U13" s="27" t="s">
        <v>2426</v>
      </c>
      <c r="V13" s="21" t="s">
        <v>1773</v>
      </c>
      <c r="W13" s="21" t="s">
        <v>1774</v>
      </c>
      <c r="X13" s="24" t="s">
        <v>1774</v>
      </c>
      <c r="Y13" s="21" t="s">
        <v>1754</v>
      </c>
      <c r="Z13" s="21" t="s">
        <v>1787</v>
      </c>
      <c r="AA13" s="23">
        <v>0</v>
      </c>
      <c r="AB13" s="21" t="s">
        <v>1798</v>
      </c>
      <c r="AC13" s="21" t="s">
        <v>1795</v>
      </c>
      <c r="AD13" s="23">
        <v>0</v>
      </c>
      <c r="AE13" s="25" t="s">
        <v>1903</v>
      </c>
      <c r="AF13" s="27" t="s">
        <v>1962</v>
      </c>
      <c r="AG13" s="23">
        <v>1996</v>
      </c>
      <c r="AH13" s="21" t="s">
        <v>1295</v>
      </c>
      <c r="AI13" s="21" t="s">
        <v>1296</v>
      </c>
      <c r="AJ13" s="28">
        <v>29.07949</v>
      </c>
      <c r="AK13" s="29">
        <v>-80.955799999999996</v>
      </c>
      <c r="AL13" s="43">
        <f>J13+SUM(Table134[[#This Row],[Highway]:[Pipe]])</f>
        <v>1</v>
      </c>
      <c r="AN13" s="44">
        <f t="shared" si="0"/>
        <v>1</v>
      </c>
      <c r="AO13" s="44" t="str">
        <f t="shared" si="1"/>
        <v/>
      </c>
      <c r="AP13" s="44" t="str">
        <f t="shared" si="2"/>
        <v/>
      </c>
      <c r="AQ13" s="44" t="str">
        <f t="shared" si="3"/>
        <v/>
      </c>
    </row>
    <row r="14" spans="1:43" x14ac:dyDescent="0.45">
      <c r="A14" s="18">
        <v>29.723547222222219</v>
      </c>
      <c r="B14" s="19">
        <v>-81.484655555555563</v>
      </c>
      <c r="C14" s="20" t="s">
        <v>629</v>
      </c>
      <c r="D14" s="20" t="s">
        <v>630</v>
      </c>
      <c r="E14" s="21" t="s">
        <v>631</v>
      </c>
      <c r="F14" s="20" t="s">
        <v>36</v>
      </c>
      <c r="G14" s="21" t="s">
        <v>30</v>
      </c>
      <c r="H14" s="22"/>
      <c r="I14" s="23">
        <v>780112</v>
      </c>
      <c r="J14" s="24">
        <v>0</v>
      </c>
      <c r="K14" s="25" t="s">
        <v>630</v>
      </c>
      <c r="L14" s="25" t="s">
        <v>630</v>
      </c>
      <c r="M14" s="26" t="s">
        <v>2210</v>
      </c>
      <c r="N14" s="20" t="s">
        <v>1583</v>
      </c>
      <c r="O14" s="21" t="s">
        <v>1624</v>
      </c>
      <c r="P14" s="26" t="s">
        <v>2008</v>
      </c>
      <c r="Q14" s="21" t="s">
        <v>1741</v>
      </c>
      <c r="R14" s="27" t="s">
        <v>1968</v>
      </c>
      <c r="S14" s="20" t="s">
        <v>1765</v>
      </c>
      <c r="T14" s="26" t="s">
        <v>1978</v>
      </c>
      <c r="U14" s="27" t="s">
        <v>2403</v>
      </c>
      <c r="V14" s="21" t="s">
        <v>1773</v>
      </c>
      <c r="W14" s="21" t="s">
        <v>1774</v>
      </c>
      <c r="X14" s="24" t="s">
        <v>1774</v>
      </c>
      <c r="Y14" s="21" t="s">
        <v>1754</v>
      </c>
      <c r="Z14" s="21" t="s">
        <v>1821</v>
      </c>
      <c r="AA14" s="23">
        <v>0</v>
      </c>
      <c r="AB14" s="21" t="s">
        <v>1861</v>
      </c>
      <c r="AC14" s="21" t="s">
        <v>1795</v>
      </c>
      <c r="AD14" s="23">
        <v>0</v>
      </c>
      <c r="AE14" s="25" t="s">
        <v>1900</v>
      </c>
      <c r="AF14" s="27" t="s">
        <v>1962</v>
      </c>
      <c r="AG14" s="23">
        <v>2002</v>
      </c>
      <c r="AH14" s="21" t="s">
        <v>1230</v>
      </c>
      <c r="AI14" s="21" t="s">
        <v>1231</v>
      </c>
      <c r="AJ14" s="28">
        <v>29.723549999999999</v>
      </c>
      <c r="AK14" s="29">
        <v>-81.484660000000005</v>
      </c>
      <c r="AL14" s="43">
        <f>J14+SUM(Table134[[#This Row],[Highway]:[Pipe]])</f>
        <v>1</v>
      </c>
      <c r="AN14" s="44">
        <f t="shared" si="0"/>
        <v>1</v>
      </c>
      <c r="AO14" s="44" t="str">
        <f t="shared" si="1"/>
        <v/>
      </c>
      <c r="AP14" s="44" t="str">
        <f t="shared" si="2"/>
        <v/>
      </c>
      <c r="AQ14" s="44" t="str">
        <f t="shared" si="3"/>
        <v/>
      </c>
    </row>
    <row r="15" spans="1:43" x14ac:dyDescent="0.45">
      <c r="A15" s="18">
        <v>29.723744444444442</v>
      </c>
      <c r="B15" s="19">
        <v>-81.484841666666668</v>
      </c>
      <c r="C15" s="20" t="s">
        <v>632</v>
      </c>
      <c r="D15" s="20" t="s">
        <v>630</v>
      </c>
      <c r="E15" s="21" t="s">
        <v>631</v>
      </c>
      <c r="F15" s="20" t="s">
        <v>36</v>
      </c>
      <c r="G15" s="21" t="s">
        <v>32</v>
      </c>
      <c r="H15" s="22"/>
      <c r="I15" s="23">
        <v>780111</v>
      </c>
      <c r="J15" s="24">
        <v>0</v>
      </c>
      <c r="K15" s="25" t="s">
        <v>630</v>
      </c>
      <c r="L15" s="25" t="s">
        <v>630</v>
      </c>
      <c r="M15" s="26" t="s">
        <v>2209</v>
      </c>
      <c r="N15" s="20" t="s">
        <v>1583</v>
      </c>
      <c r="O15" s="21" t="s">
        <v>1624</v>
      </c>
      <c r="P15" s="26" t="s">
        <v>2008</v>
      </c>
      <c r="Q15" s="21" t="s">
        <v>1741</v>
      </c>
      <c r="R15" s="27" t="s">
        <v>1968</v>
      </c>
      <c r="S15" s="20" t="s">
        <v>1765</v>
      </c>
      <c r="T15" s="26" t="s">
        <v>1978</v>
      </c>
      <c r="U15" s="27" t="s">
        <v>2402</v>
      </c>
      <c r="V15" s="21" t="s">
        <v>1773</v>
      </c>
      <c r="W15" s="21" t="s">
        <v>1774</v>
      </c>
      <c r="X15" s="24" t="s">
        <v>1774</v>
      </c>
      <c r="Y15" s="21" t="s">
        <v>1754</v>
      </c>
      <c r="Z15" s="21" t="s">
        <v>1821</v>
      </c>
      <c r="AA15" s="23">
        <v>0</v>
      </c>
      <c r="AB15" s="21" t="s">
        <v>1861</v>
      </c>
      <c r="AC15" s="21" t="s">
        <v>1795</v>
      </c>
      <c r="AD15" s="23">
        <v>0</v>
      </c>
      <c r="AE15" s="25" t="s">
        <v>1900</v>
      </c>
      <c r="AF15" s="27" t="s">
        <v>1962</v>
      </c>
      <c r="AG15" s="23">
        <v>2002</v>
      </c>
      <c r="AH15" s="21" t="s">
        <v>1232</v>
      </c>
      <c r="AI15" s="21" t="s">
        <v>1233</v>
      </c>
      <c r="AJ15" s="28">
        <v>29.723680000000002</v>
      </c>
      <c r="AK15" s="29">
        <v>-81.484899999999996</v>
      </c>
      <c r="AL15" s="43">
        <f>J15+SUM(Table134[[#This Row],[Highway]:[Pipe]])</f>
        <v>1</v>
      </c>
      <c r="AN15" s="44">
        <f t="shared" si="0"/>
        <v>1</v>
      </c>
      <c r="AO15" s="44" t="str">
        <f t="shared" si="1"/>
        <v/>
      </c>
      <c r="AP15" s="44" t="str">
        <f t="shared" si="2"/>
        <v/>
      </c>
      <c r="AQ15" s="44" t="str">
        <f t="shared" si="3"/>
        <v/>
      </c>
    </row>
    <row r="16" spans="1:43" x14ac:dyDescent="0.45">
      <c r="A16" s="18">
        <v>29.705083333333334</v>
      </c>
      <c r="B16" s="19">
        <v>-81.228011111111115</v>
      </c>
      <c r="C16" s="20" t="s">
        <v>638</v>
      </c>
      <c r="D16" s="20" t="s">
        <v>129</v>
      </c>
      <c r="E16" s="21" t="s">
        <v>639</v>
      </c>
      <c r="F16" s="20" t="s">
        <v>36</v>
      </c>
      <c r="G16" s="21" t="s">
        <v>36</v>
      </c>
      <c r="H16" s="22"/>
      <c r="I16" s="23">
        <v>780097</v>
      </c>
      <c r="J16" s="24">
        <v>0</v>
      </c>
      <c r="K16" s="25" t="s">
        <v>129</v>
      </c>
      <c r="L16" s="25" t="s">
        <v>1459</v>
      </c>
      <c r="M16" s="26" t="s">
        <v>2044</v>
      </c>
      <c r="N16" s="20" t="s">
        <v>1586</v>
      </c>
      <c r="O16" s="21" t="s">
        <v>1626</v>
      </c>
      <c r="P16" s="26" t="s">
        <v>2205</v>
      </c>
      <c r="Q16" s="21" t="s">
        <v>1741</v>
      </c>
      <c r="R16" s="27" t="s">
        <v>1968</v>
      </c>
      <c r="S16" s="20" t="s">
        <v>1765</v>
      </c>
      <c r="T16" s="26" t="s">
        <v>1978</v>
      </c>
      <c r="U16" s="27" t="s">
        <v>2397</v>
      </c>
      <c r="V16" s="21" t="s">
        <v>1773</v>
      </c>
      <c r="W16" s="21" t="s">
        <v>1774</v>
      </c>
      <c r="X16" s="24" t="s">
        <v>1961</v>
      </c>
      <c r="Y16" s="21" t="s">
        <v>1754</v>
      </c>
      <c r="Z16" s="21" t="s">
        <v>1812</v>
      </c>
      <c r="AA16" s="23">
        <v>69.900000000000006</v>
      </c>
      <c r="AB16" s="21" t="s">
        <v>1894</v>
      </c>
      <c r="AC16" s="21" t="s">
        <v>1795</v>
      </c>
      <c r="AD16" s="23">
        <v>13.4</v>
      </c>
      <c r="AE16" s="25" t="s">
        <v>1900</v>
      </c>
      <c r="AF16" s="27" t="s">
        <v>1962</v>
      </c>
      <c r="AG16" s="23">
        <v>1993</v>
      </c>
      <c r="AH16" s="21" t="s">
        <v>1237</v>
      </c>
      <c r="AI16" s="21" t="s">
        <v>1238</v>
      </c>
      <c r="AJ16" s="28">
        <v>29.705909999999999</v>
      </c>
      <c r="AK16" s="29">
        <v>-81.228260000000006</v>
      </c>
      <c r="AL16" s="43">
        <f>J16+SUM(Table134[[#This Row],[Highway]:[Pipe]])</f>
        <v>1</v>
      </c>
      <c r="AN16" s="44">
        <f t="shared" si="0"/>
        <v>1</v>
      </c>
      <c r="AO16" s="44" t="str">
        <f t="shared" si="1"/>
        <v/>
      </c>
      <c r="AP16" s="44" t="str">
        <f t="shared" si="2"/>
        <v/>
      </c>
      <c r="AQ16" s="44" t="str">
        <f t="shared" si="3"/>
        <v/>
      </c>
    </row>
    <row r="17" spans="1:43" x14ac:dyDescent="0.45">
      <c r="A17" s="18">
        <v>28.031988888888886</v>
      </c>
      <c r="B17" s="19">
        <v>-80.582211111111107</v>
      </c>
      <c r="C17" s="20" t="s">
        <v>146</v>
      </c>
      <c r="D17" s="20" t="s">
        <v>147</v>
      </c>
      <c r="E17" s="21" t="s">
        <v>148</v>
      </c>
      <c r="F17" s="20" t="s">
        <v>36</v>
      </c>
      <c r="G17" s="21" t="s">
        <v>36</v>
      </c>
      <c r="H17" s="22"/>
      <c r="I17" s="23"/>
      <c r="J17" s="24">
        <v>0</v>
      </c>
      <c r="K17" s="25" t="s">
        <v>147</v>
      </c>
      <c r="L17" s="25" t="s">
        <v>147</v>
      </c>
      <c r="M17" s="26" t="s">
        <v>36</v>
      </c>
      <c r="N17" s="20" t="s">
        <v>1498</v>
      </c>
      <c r="O17" s="21" t="s">
        <v>1636</v>
      </c>
      <c r="P17" s="26" t="s">
        <v>36</v>
      </c>
      <c r="Q17" s="21" t="s">
        <v>1741</v>
      </c>
      <c r="R17" s="27" t="s">
        <v>36</v>
      </c>
      <c r="S17" s="20" t="s">
        <v>1745</v>
      </c>
      <c r="T17" s="26" t="s">
        <v>36</v>
      </c>
      <c r="U17" s="27" t="s">
        <v>36</v>
      </c>
      <c r="V17" s="21" t="s">
        <v>1773</v>
      </c>
      <c r="W17" s="21" t="s">
        <v>1776</v>
      </c>
      <c r="X17" s="24" t="s">
        <v>36</v>
      </c>
      <c r="Y17" s="21" t="s">
        <v>1754</v>
      </c>
      <c r="Z17" s="21" t="s">
        <v>1805</v>
      </c>
      <c r="AA17" s="23" t="s">
        <v>36</v>
      </c>
      <c r="AB17" s="21" t="s">
        <v>1798</v>
      </c>
      <c r="AC17" s="21" t="s">
        <v>1795</v>
      </c>
      <c r="AD17" s="23" t="s">
        <v>36</v>
      </c>
      <c r="AE17" s="25" t="s">
        <v>1912</v>
      </c>
      <c r="AF17" s="27" t="s">
        <v>36</v>
      </c>
      <c r="AG17" s="23" t="s">
        <v>36</v>
      </c>
      <c r="AH17" s="21" t="s">
        <v>865</v>
      </c>
      <c r="AI17" s="21" t="s">
        <v>866</v>
      </c>
      <c r="AJ17" s="28" t="s">
        <v>36</v>
      </c>
      <c r="AK17" s="29" t="s">
        <v>36</v>
      </c>
      <c r="AL17" s="43">
        <f>J17+SUM(Table134[[#This Row],[Highway]:[Pipe]])</f>
        <v>3</v>
      </c>
      <c r="AN17" s="44" t="str">
        <f t="shared" si="0"/>
        <v/>
      </c>
      <c r="AO17" s="44">
        <f t="shared" si="1"/>
        <v>3</v>
      </c>
      <c r="AP17" s="44" t="str">
        <f t="shared" si="2"/>
        <v/>
      </c>
      <c r="AQ17" s="44" t="str">
        <f t="shared" si="3"/>
        <v/>
      </c>
    </row>
    <row r="18" spans="1:43" x14ac:dyDescent="0.45">
      <c r="A18" s="18">
        <v>29.819391666666668</v>
      </c>
      <c r="B18" s="19">
        <v>-81.330097222222221</v>
      </c>
      <c r="C18" s="20" t="s">
        <v>643</v>
      </c>
      <c r="D18" s="20" t="s">
        <v>147</v>
      </c>
      <c r="E18" s="21" t="s">
        <v>644</v>
      </c>
      <c r="F18" s="20" t="s">
        <v>36</v>
      </c>
      <c r="G18" s="21" t="s">
        <v>36</v>
      </c>
      <c r="H18" s="22"/>
      <c r="I18" s="23"/>
      <c r="J18" s="24">
        <v>0</v>
      </c>
      <c r="K18" s="25" t="s">
        <v>147</v>
      </c>
      <c r="L18" s="25" t="s">
        <v>147</v>
      </c>
      <c r="M18" s="26" t="s">
        <v>36</v>
      </c>
      <c r="N18" s="20" t="s">
        <v>1588</v>
      </c>
      <c r="O18" s="21" t="s">
        <v>1653</v>
      </c>
      <c r="P18" s="26" t="s">
        <v>36</v>
      </c>
      <c r="Q18" s="21" t="s">
        <v>1741</v>
      </c>
      <c r="R18" s="27" t="s">
        <v>36</v>
      </c>
      <c r="S18" s="20" t="s">
        <v>1765</v>
      </c>
      <c r="T18" s="26" t="s">
        <v>36</v>
      </c>
      <c r="U18" s="27" t="s">
        <v>36</v>
      </c>
      <c r="V18" s="21" t="s">
        <v>1773</v>
      </c>
      <c r="W18" s="21" t="s">
        <v>1776</v>
      </c>
      <c r="X18" s="24" t="s">
        <v>36</v>
      </c>
      <c r="Y18" s="21" t="s">
        <v>1754</v>
      </c>
      <c r="Z18" s="21" t="s">
        <v>1630</v>
      </c>
      <c r="AA18" s="23" t="s">
        <v>36</v>
      </c>
      <c r="AB18" s="21" t="s">
        <v>1821</v>
      </c>
      <c r="AC18" s="21" t="s">
        <v>1795</v>
      </c>
      <c r="AD18" s="23" t="s">
        <v>36</v>
      </c>
      <c r="AE18" s="25" t="s">
        <v>1912</v>
      </c>
      <c r="AF18" s="27" t="s">
        <v>36</v>
      </c>
      <c r="AG18" s="23" t="s">
        <v>36</v>
      </c>
      <c r="AH18" s="21" t="s">
        <v>1243</v>
      </c>
      <c r="AI18" s="21" t="s">
        <v>1244</v>
      </c>
      <c r="AJ18" s="28" t="s">
        <v>36</v>
      </c>
      <c r="AK18" s="29" t="s">
        <v>36</v>
      </c>
      <c r="AL18" s="43">
        <f>J18+SUM(Table134[[#This Row],[Highway]:[Pipe]])</f>
        <v>3</v>
      </c>
      <c r="AN18" s="44" t="str">
        <f t="shared" si="0"/>
        <v/>
      </c>
      <c r="AO18" s="44">
        <f t="shared" si="1"/>
        <v>3</v>
      </c>
      <c r="AP18" s="44" t="str">
        <f t="shared" si="2"/>
        <v/>
      </c>
      <c r="AQ18" s="44" t="str">
        <f t="shared" si="3"/>
        <v/>
      </c>
    </row>
    <row r="19" spans="1:43" x14ac:dyDescent="0.45">
      <c r="A19" s="18">
        <v>28.076555555555554</v>
      </c>
      <c r="B19" s="19">
        <v>-80.603738888888884</v>
      </c>
      <c r="C19" s="20" t="s">
        <v>149</v>
      </c>
      <c r="D19" s="20" t="s">
        <v>150</v>
      </c>
      <c r="E19" s="21" t="s">
        <v>151</v>
      </c>
      <c r="F19" s="20" t="s">
        <v>29</v>
      </c>
      <c r="G19" s="21" t="s">
        <v>36</v>
      </c>
      <c r="H19" s="22"/>
      <c r="I19" s="23"/>
      <c r="J19" s="24">
        <v>0</v>
      </c>
      <c r="K19" s="25" t="s">
        <v>150</v>
      </c>
      <c r="L19" s="25" t="s">
        <v>150</v>
      </c>
      <c r="M19" s="26" t="s">
        <v>36</v>
      </c>
      <c r="N19" s="20" t="s">
        <v>1489</v>
      </c>
      <c r="O19" s="21" t="s">
        <v>1637</v>
      </c>
      <c r="P19" s="26" t="s">
        <v>36</v>
      </c>
      <c r="Q19" s="21" t="s">
        <v>1742</v>
      </c>
      <c r="R19" s="27" t="s">
        <v>36</v>
      </c>
      <c r="S19" s="20" t="s">
        <v>1745</v>
      </c>
      <c r="T19" s="26" t="s">
        <v>36</v>
      </c>
      <c r="U19" s="27" t="s">
        <v>36</v>
      </c>
      <c r="V19" s="21" t="s">
        <v>1777</v>
      </c>
      <c r="W19" s="21" t="s">
        <v>1776</v>
      </c>
      <c r="X19" s="24" t="s">
        <v>36</v>
      </c>
      <c r="Y19" s="21" t="s">
        <v>1754</v>
      </c>
      <c r="Z19" s="21" t="s">
        <v>1804</v>
      </c>
      <c r="AA19" s="23" t="s">
        <v>36</v>
      </c>
      <c r="AB19" s="21" t="s">
        <v>1817</v>
      </c>
      <c r="AC19" s="21" t="s">
        <v>1795</v>
      </c>
      <c r="AD19" s="23" t="s">
        <v>36</v>
      </c>
      <c r="AE19" s="25"/>
      <c r="AF19" s="27" t="s">
        <v>36</v>
      </c>
      <c r="AG19" s="23" t="s">
        <v>36</v>
      </c>
      <c r="AH19" s="21" t="s">
        <v>867</v>
      </c>
      <c r="AI19" s="21" t="s">
        <v>868</v>
      </c>
      <c r="AJ19" s="28" t="s">
        <v>36</v>
      </c>
      <c r="AK19" s="29" t="s">
        <v>36</v>
      </c>
      <c r="AL19" s="43">
        <f>J19+SUM(Table134[[#This Row],[Highway]:[Pipe]])</f>
        <v>3</v>
      </c>
      <c r="AN19" s="44" t="str">
        <f t="shared" si="0"/>
        <v/>
      </c>
      <c r="AO19" s="44">
        <f t="shared" si="1"/>
        <v>3</v>
      </c>
      <c r="AP19" s="44" t="str">
        <f t="shared" si="2"/>
        <v/>
      </c>
      <c r="AQ19" s="44" t="str">
        <f t="shared" si="3"/>
        <v/>
      </c>
    </row>
    <row r="20" spans="1:43" x14ac:dyDescent="0.45">
      <c r="A20" s="18">
        <v>29.080066666666667</v>
      </c>
      <c r="B20" s="19">
        <v>-80.983458333333331</v>
      </c>
      <c r="C20" s="20" t="s">
        <v>730</v>
      </c>
      <c r="D20" s="20" t="s">
        <v>147</v>
      </c>
      <c r="E20" s="21" t="s">
        <v>731</v>
      </c>
      <c r="F20" s="20" t="s">
        <v>36</v>
      </c>
      <c r="G20" s="21" t="s">
        <v>36</v>
      </c>
      <c r="H20" s="22"/>
      <c r="I20" s="23"/>
      <c r="J20" s="24">
        <v>0</v>
      </c>
      <c r="K20" s="25" t="s">
        <v>147</v>
      </c>
      <c r="L20" s="25" t="s">
        <v>147</v>
      </c>
      <c r="M20" s="26" t="s">
        <v>36</v>
      </c>
      <c r="N20" s="20" t="s">
        <v>1601</v>
      </c>
      <c r="O20" s="21" t="s">
        <v>1611</v>
      </c>
      <c r="P20" s="26" t="s">
        <v>36</v>
      </c>
      <c r="Q20" s="21" t="s">
        <v>1741</v>
      </c>
      <c r="R20" s="27" t="s">
        <v>36</v>
      </c>
      <c r="S20" s="20" t="s">
        <v>1769</v>
      </c>
      <c r="T20" s="26" t="s">
        <v>36</v>
      </c>
      <c r="U20" s="27" t="s">
        <v>36</v>
      </c>
      <c r="V20" s="21" t="s">
        <v>1773</v>
      </c>
      <c r="W20" s="21" t="s">
        <v>1776</v>
      </c>
      <c r="X20" s="24" t="s">
        <v>36</v>
      </c>
      <c r="Y20" s="21" t="s">
        <v>1754</v>
      </c>
      <c r="Z20" s="21" t="s">
        <v>1787</v>
      </c>
      <c r="AA20" s="23" t="s">
        <v>36</v>
      </c>
      <c r="AB20" s="21" t="s">
        <v>1798</v>
      </c>
      <c r="AC20" s="21" t="s">
        <v>1795</v>
      </c>
      <c r="AD20" s="23" t="s">
        <v>36</v>
      </c>
      <c r="AE20" s="25" t="s">
        <v>1948</v>
      </c>
      <c r="AF20" s="27" t="s">
        <v>36</v>
      </c>
      <c r="AG20" s="23" t="s">
        <v>36</v>
      </c>
      <c r="AH20" s="21" t="s">
        <v>1307</v>
      </c>
      <c r="AI20" s="21" t="s">
        <v>1308</v>
      </c>
      <c r="AJ20" s="28" t="s">
        <v>36</v>
      </c>
      <c r="AK20" s="29" t="s">
        <v>36</v>
      </c>
      <c r="AL20" s="43">
        <f>J20+SUM(Table134[[#This Row],[Highway]:[Pipe]])</f>
        <v>3</v>
      </c>
      <c r="AN20" s="44" t="str">
        <f t="shared" si="0"/>
        <v/>
      </c>
      <c r="AO20" s="44">
        <f t="shared" si="1"/>
        <v>3</v>
      </c>
      <c r="AP20" s="44" t="str">
        <f t="shared" si="2"/>
        <v/>
      </c>
      <c r="AQ20" s="44" t="str">
        <f t="shared" si="3"/>
        <v/>
      </c>
    </row>
    <row r="21" spans="1:43" x14ac:dyDescent="0.45">
      <c r="A21" s="18">
        <v>29.651297222222222</v>
      </c>
      <c r="B21" s="19">
        <v>-81.28669166666667</v>
      </c>
      <c r="C21" s="20" t="s">
        <v>502</v>
      </c>
      <c r="D21" s="20" t="s">
        <v>155</v>
      </c>
      <c r="E21" s="21" t="s">
        <v>503</v>
      </c>
      <c r="F21" s="20" t="s">
        <v>36</v>
      </c>
      <c r="G21" s="21" t="s">
        <v>30</v>
      </c>
      <c r="H21" s="22"/>
      <c r="I21" s="23">
        <v>730045</v>
      </c>
      <c r="J21" s="24">
        <v>0</v>
      </c>
      <c r="K21" s="25" t="s">
        <v>155</v>
      </c>
      <c r="L21" s="25" t="s">
        <v>105</v>
      </c>
      <c r="M21" s="26" t="s">
        <v>2042</v>
      </c>
      <c r="N21" s="20" t="s">
        <v>1566</v>
      </c>
      <c r="O21" s="21" t="s">
        <v>1649</v>
      </c>
      <c r="P21" s="26" t="s">
        <v>2179</v>
      </c>
      <c r="Q21" s="21" t="s">
        <v>1741</v>
      </c>
      <c r="R21" s="27" t="s">
        <v>1968</v>
      </c>
      <c r="S21" s="20" t="s">
        <v>1753</v>
      </c>
      <c r="T21" s="26" t="s">
        <v>1974</v>
      </c>
      <c r="U21" s="27" t="s">
        <v>2373</v>
      </c>
      <c r="V21" s="21" t="s">
        <v>1773</v>
      </c>
      <c r="W21" s="21" t="s">
        <v>1774</v>
      </c>
      <c r="X21" s="24" t="s">
        <v>1774</v>
      </c>
      <c r="Y21" s="21" t="s">
        <v>1754</v>
      </c>
      <c r="Z21" s="21" t="s">
        <v>1819</v>
      </c>
      <c r="AA21" s="23">
        <v>0</v>
      </c>
      <c r="AB21" s="21" t="s">
        <v>1861</v>
      </c>
      <c r="AC21" s="21" t="s">
        <v>1795</v>
      </c>
      <c r="AD21" s="23">
        <v>0</v>
      </c>
      <c r="AE21" s="25" t="s">
        <v>1900</v>
      </c>
      <c r="AF21" s="27" t="s">
        <v>1962</v>
      </c>
      <c r="AG21" s="23">
        <v>1957</v>
      </c>
      <c r="AH21" s="21" t="s">
        <v>1137</v>
      </c>
      <c r="AI21" s="21" t="s">
        <v>1138</v>
      </c>
      <c r="AJ21" s="28">
        <v>29.651350000000001</v>
      </c>
      <c r="AK21" s="29">
        <v>-81.286670000000001</v>
      </c>
      <c r="AL21" s="43">
        <f>J21+SUM(Table134[[#This Row],[Highway]:[Pipe]])</f>
        <v>1</v>
      </c>
      <c r="AN21" s="44">
        <f t="shared" si="0"/>
        <v>1</v>
      </c>
      <c r="AO21" s="44" t="str">
        <f t="shared" si="1"/>
        <v/>
      </c>
      <c r="AP21" s="44" t="str">
        <f t="shared" si="2"/>
        <v/>
      </c>
      <c r="AQ21" s="44" t="str">
        <f t="shared" si="3"/>
        <v/>
      </c>
    </row>
    <row r="22" spans="1:43" x14ac:dyDescent="0.45">
      <c r="A22" s="18">
        <v>29.651308333333333</v>
      </c>
      <c r="B22" s="19">
        <v>-81.286858333333328</v>
      </c>
      <c r="C22" s="20" t="s">
        <v>504</v>
      </c>
      <c r="D22" s="20" t="s">
        <v>155</v>
      </c>
      <c r="E22" s="21" t="s">
        <v>503</v>
      </c>
      <c r="F22" s="20" t="s">
        <v>36</v>
      </c>
      <c r="G22" s="21" t="s">
        <v>32</v>
      </c>
      <c r="H22" s="22"/>
      <c r="I22" s="23">
        <v>730008</v>
      </c>
      <c r="J22" s="24">
        <v>0</v>
      </c>
      <c r="K22" s="25" t="s">
        <v>155</v>
      </c>
      <c r="L22" s="25" t="s">
        <v>105</v>
      </c>
      <c r="M22" s="26" t="s">
        <v>2036</v>
      </c>
      <c r="N22" s="20" t="s">
        <v>1566</v>
      </c>
      <c r="O22" s="21" t="s">
        <v>1649</v>
      </c>
      <c r="P22" s="26" t="s">
        <v>2179</v>
      </c>
      <c r="Q22" s="21" t="s">
        <v>1741</v>
      </c>
      <c r="R22" s="27" t="s">
        <v>1968</v>
      </c>
      <c r="S22" s="20" t="s">
        <v>1753</v>
      </c>
      <c r="T22" s="26" t="s">
        <v>1974</v>
      </c>
      <c r="U22" s="27" t="s">
        <v>2372</v>
      </c>
      <c r="V22" s="21" t="s">
        <v>1773</v>
      </c>
      <c r="W22" s="21" t="s">
        <v>1774</v>
      </c>
      <c r="X22" s="24" t="s">
        <v>1774</v>
      </c>
      <c r="Y22" s="21" t="s">
        <v>1754</v>
      </c>
      <c r="Z22" s="21" t="s">
        <v>1819</v>
      </c>
      <c r="AA22" s="23">
        <v>0</v>
      </c>
      <c r="AB22" s="21" t="s">
        <v>1861</v>
      </c>
      <c r="AC22" s="21" t="s">
        <v>1795</v>
      </c>
      <c r="AD22" s="23">
        <v>0</v>
      </c>
      <c r="AE22" s="25" t="s">
        <v>1900</v>
      </c>
      <c r="AF22" s="27" t="s">
        <v>1962</v>
      </c>
      <c r="AG22" s="23">
        <v>1927</v>
      </c>
      <c r="AH22" s="21" t="s">
        <v>1139</v>
      </c>
      <c r="AI22" s="21" t="s">
        <v>1140</v>
      </c>
      <c r="AJ22" s="28">
        <v>29.651350000000001</v>
      </c>
      <c r="AK22" s="29">
        <v>-81.286869999999993</v>
      </c>
      <c r="AL22" s="43">
        <f>J22+SUM(Table134[[#This Row],[Highway]:[Pipe]])</f>
        <v>1</v>
      </c>
      <c r="AN22" s="44">
        <f t="shared" si="0"/>
        <v>1</v>
      </c>
      <c r="AO22" s="44" t="str">
        <f t="shared" si="1"/>
        <v/>
      </c>
      <c r="AP22" s="44" t="str">
        <f t="shared" si="2"/>
        <v/>
      </c>
      <c r="AQ22" s="44" t="str">
        <f t="shared" si="3"/>
        <v/>
      </c>
    </row>
    <row r="23" spans="1:43" x14ac:dyDescent="0.45">
      <c r="A23" s="18">
        <v>29.650947222222221</v>
      </c>
      <c r="B23" s="19">
        <v>-81.300886111111112</v>
      </c>
      <c r="C23" s="20" t="s">
        <v>645</v>
      </c>
      <c r="D23" s="20" t="s">
        <v>147</v>
      </c>
      <c r="E23" s="21" t="s">
        <v>646</v>
      </c>
      <c r="F23" s="20" t="s">
        <v>36</v>
      </c>
      <c r="G23" s="21" t="s">
        <v>36</v>
      </c>
      <c r="H23" s="22"/>
      <c r="I23" s="23"/>
      <c r="J23" s="24">
        <v>0</v>
      </c>
      <c r="K23" s="25" t="s">
        <v>147</v>
      </c>
      <c r="L23" s="25" t="s">
        <v>147</v>
      </c>
      <c r="M23" s="26" t="s">
        <v>36</v>
      </c>
      <c r="N23" s="20" t="s">
        <v>1566</v>
      </c>
      <c r="O23" s="21" t="s">
        <v>1691</v>
      </c>
      <c r="P23" s="26" t="s">
        <v>36</v>
      </c>
      <c r="Q23" s="21" t="s">
        <v>1741</v>
      </c>
      <c r="R23" s="27" t="s">
        <v>36</v>
      </c>
      <c r="S23" s="20" t="s">
        <v>1765</v>
      </c>
      <c r="T23" s="26" t="s">
        <v>36</v>
      </c>
      <c r="U23" s="27" t="s">
        <v>36</v>
      </c>
      <c r="V23" s="21" t="s">
        <v>1773</v>
      </c>
      <c r="W23" s="21" t="s">
        <v>1776</v>
      </c>
      <c r="X23" s="24" t="s">
        <v>36</v>
      </c>
      <c r="Y23" s="21" t="s">
        <v>1754</v>
      </c>
      <c r="Z23" s="21" t="s">
        <v>1798</v>
      </c>
      <c r="AA23" s="23" t="s">
        <v>36</v>
      </c>
      <c r="AB23" s="21" t="s">
        <v>1821</v>
      </c>
      <c r="AC23" s="21" t="s">
        <v>1795</v>
      </c>
      <c r="AD23" s="23" t="s">
        <v>36</v>
      </c>
      <c r="AE23" s="25" t="s">
        <v>1948</v>
      </c>
      <c r="AF23" s="27" t="s">
        <v>36</v>
      </c>
      <c r="AG23" s="23" t="s">
        <v>36</v>
      </c>
      <c r="AH23" s="21" t="s">
        <v>1245</v>
      </c>
      <c r="AI23" s="21" t="s">
        <v>1246</v>
      </c>
      <c r="AJ23" s="28" t="s">
        <v>36</v>
      </c>
      <c r="AK23" s="29" t="s">
        <v>36</v>
      </c>
      <c r="AL23" s="43">
        <f>J23+SUM(Table134[[#This Row],[Highway]:[Pipe]])</f>
        <v>3</v>
      </c>
      <c r="AN23" s="44" t="str">
        <f t="shared" si="0"/>
        <v/>
      </c>
      <c r="AO23" s="44">
        <f t="shared" si="1"/>
        <v>3</v>
      </c>
      <c r="AP23" s="44" t="str">
        <f t="shared" si="2"/>
        <v/>
      </c>
      <c r="AQ23" s="44" t="str">
        <f t="shared" si="3"/>
        <v/>
      </c>
    </row>
    <row r="24" spans="1:43" x14ac:dyDescent="0.45">
      <c r="A24" s="18">
        <v>29.082030555555555</v>
      </c>
      <c r="B24" s="19">
        <v>-81.885341666666676</v>
      </c>
      <c r="C24" s="20" t="s">
        <v>524</v>
      </c>
      <c r="D24" s="20" t="s">
        <v>525</v>
      </c>
      <c r="E24" s="21" t="s">
        <v>526</v>
      </c>
      <c r="F24" s="20" t="s">
        <v>36</v>
      </c>
      <c r="G24" s="21" t="s">
        <v>36</v>
      </c>
      <c r="H24" s="22"/>
      <c r="I24" s="23">
        <v>364130</v>
      </c>
      <c r="J24" s="24">
        <v>0</v>
      </c>
      <c r="K24" s="25" t="s">
        <v>525</v>
      </c>
      <c r="L24" s="25" t="s">
        <v>1437</v>
      </c>
      <c r="M24" s="26" t="s">
        <v>2013</v>
      </c>
      <c r="N24" s="20" t="s">
        <v>1571</v>
      </c>
      <c r="O24" s="21" t="s">
        <v>1696</v>
      </c>
      <c r="P24" s="26" t="s">
        <v>2012</v>
      </c>
      <c r="Q24" s="21" t="s">
        <v>1741</v>
      </c>
      <c r="R24" s="27" t="s">
        <v>1968</v>
      </c>
      <c r="S24" s="20" t="s">
        <v>1756</v>
      </c>
      <c r="T24" s="26" t="s">
        <v>1970</v>
      </c>
      <c r="U24" s="27" t="s">
        <v>2251</v>
      </c>
      <c r="V24" s="21" t="s">
        <v>1773</v>
      </c>
      <c r="W24" s="21" t="s">
        <v>1774</v>
      </c>
      <c r="X24" s="24" t="s">
        <v>1774</v>
      </c>
      <c r="Y24" s="21" t="s">
        <v>1754</v>
      </c>
      <c r="Z24" s="21" t="s">
        <v>1864</v>
      </c>
      <c r="AA24" s="23">
        <v>0</v>
      </c>
      <c r="AB24" s="21"/>
      <c r="AC24" s="21" t="s">
        <v>1818</v>
      </c>
      <c r="AD24" s="23">
        <v>0</v>
      </c>
      <c r="AE24" s="25" t="s">
        <v>1903</v>
      </c>
      <c r="AF24" s="27" t="s">
        <v>1963</v>
      </c>
      <c r="AG24" s="23">
        <v>1990</v>
      </c>
      <c r="AH24" s="21" t="s">
        <v>1155</v>
      </c>
      <c r="AI24" s="21" t="s">
        <v>1156</v>
      </c>
      <c r="AJ24" s="28">
        <v>29.081980000000001</v>
      </c>
      <c r="AK24" s="29">
        <v>-81.885369999999995</v>
      </c>
      <c r="AL24" s="43">
        <f>J24+SUM(Table134[[#This Row],[Highway]:[Pipe]])</f>
        <v>1</v>
      </c>
      <c r="AN24" s="44">
        <f t="shared" si="0"/>
        <v>1</v>
      </c>
      <c r="AO24" s="44" t="str">
        <f t="shared" si="1"/>
        <v/>
      </c>
      <c r="AP24" s="44" t="str">
        <f t="shared" si="2"/>
        <v/>
      </c>
      <c r="AQ24" s="44" t="str">
        <f t="shared" si="3"/>
        <v/>
      </c>
    </row>
    <row r="25" spans="1:43" x14ac:dyDescent="0.45">
      <c r="A25" s="18">
        <v>29.304344444444446</v>
      </c>
      <c r="B25" s="19">
        <v>-81.095733333333328</v>
      </c>
      <c r="C25" s="20" t="s">
        <v>759</v>
      </c>
      <c r="D25" s="20" t="s">
        <v>147</v>
      </c>
      <c r="E25" s="21" t="s">
        <v>760</v>
      </c>
      <c r="F25" s="20" t="s">
        <v>36</v>
      </c>
      <c r="G25" s="21" t="s">
        <v>36</v>
      </c>
      <c r="H25" s="22"/>
      <c r="I25" s="23"/>
      <c r="J25" s="24">
        <v>0</v>
      </c>
      <c r="K25" s="25" t="s">
        <v>147</v>
      </c>
      <c r="L25" s="25" t="s">
        <v>147</v>
      </c>
      <c r="M25" s="26" t="s">
        <v>36</v>
      </c>
      <c r="N25" s="20" t="s">
        <v>1603</v>
      </c>
      <c r="O25" s="21" t="s">
        <v>1659</v>
      </c>
      <c r="P25" s="26" t="s">
        <v>36</v>
      </c>
      <c r="Q25" s="21" t="s">
        <v>1741</v>
      </c>
      <c r="R25" s="27" t="s">
        <v>36</v>
      </c>
      <c r="S25" s="20" t="s">
        <v>1769</v>
      </c>
      <c r="T25" s="26" t="s">
        <v>36</v>
      </c>
      <c r="U25" s="27" t="s">
        <v>36</v>
      </c>
      <c r="V25" s="21" t="s">
        <v>1773</v>
      </c>
      <c r="W25" s="21" t="s">
        <v>1776</v>
      </c>
      <c r="X25" s="24" t="s">
        <v>36</v>
      </c>
      <c r="Y25" s="21" t="s">
        <v>1754</v>
      </c>
      <c r="Z25" s="21" t="s">
        <v>1811</v>
      </c>
      <c r="AA25" s="23" t="s">
        <v>36</v>
      </c>
      <c r="AB25" s="21" t="s">
        <v>1839</v>
      </c>
      <c r="AC25" s="21" t="s">
        <v>1795</v>
      </c>
      <c r="AD25" s="23" t="s">
        <v>36</v>
      </c>
      <c r="AE25" s="25" t="s">
        <v>1923</v>
      </c>
      <c r="AF25" s="27" t="s">
        <v>36</v>
      </c>
      <c r="AG25" s="23" t="s">
        <v>36</v>
      </c>
      <c r="AH25" s="21" t="s">
        <v>1327</v>
      </c>
      <c r="AI25" s="21" t="s">
        <v>1328</v>
      </c>
      <c r="AJ25" s="28" t="s">
        <v>36</v>
      </c>
      <c r="AK25" s="29" t="s">
        <v>36</v>
      </c>
      <c r="AL25" s="43">
        <f>J25+SUM(Table134[[#This Row],[Highway]:[Pipe]])</f>
        <v>3</v>
      </c>
      <c r="AN25" s="44" t="str">
        <f t="shared" si="0"/>
        <v/>
      </c>
      <c r="AO25" s="44">
        <f t="shared" si="1"/>
        <v>3</v>
      </c>
      <c r="AP25" s="44" t="str">
        <f t="shared" si="2"/>
        <v/>
      </c>
      <c r="AQ25" s="44" t="str">
        <f t="shared" si="3"/>
        <v/>
      </c>
    </row>
    <row r="26" spans="1:43" x14ac:dyDescent="0.45">
      <c r="A26" s="18">
        <v>30.293202777777779</v>
      </c>
      <c r="B26" s="19">
        <v>-81.720661111111113</v>
      </c>
      <c r="C26" s="20" t="s">
        <v>277</v>
      </c>
      <c r="D26" s="20" t="s">
        <v>147</v>
      </c>
      <c r="E26" s="21" t="s">
        <v>278</v>
      </c>
      <c r="F26" s="20" t="s">
        <v>36</v>
      </c>
      <c r="G26" s="21" t="s">
        <v>36</v>
      </c>
      <c r="H26" s="22"/>
      <c r="I26" s="23"/>
      <c r="J26" s="24">
        <v>0</v>
      </c>
      <c r="K26" s="25" t="s">
        <v>147</v>
      </c>
      <c r="L26" s="25" t="s">
        <v>147</v>
      </c>
      <c r="M26" s="26" t="s">
        <v>36</v>
      </c>
      <c r="N26" s="20" t="s">
        <v>1522</v>
      </c>
      <c r="O26" s="21" t="s">
        <v>1611</v>
      </c>
      <c r="P26" s="26" t="s">
        <v>36</v>
      </c>
      <c r="Q26" s="21" t="s">
        <v>1741</v>
      </c>
      <c r="R26" s="27" t="s">
        <v>36</v>
      </c>
      <c r="S26" s="20" t="s">
        <v>1748</v>
      </c>
      <c r="T26" s="26" t="s">
        <v>36</v>
      </c>
      <c r="U26" s="27" t="s">
        <v>36</v>
      </c>
      <c r="V26" s="21" t="s">
        <v>1773</v>
      </c>
      <c r="W26" s="21" t="s">
        <v>1776</v>
      </c>
      <c r="X26" s="24" t="s">
        <v>36</v>
      </c>
      <c r="Y26" s="21" t="s">
        <v>1754</v>
      </c>
      <c r="Z26" s="21" t="s">
        <v>1798</v>
      </c>
      <c r="AA26" s="23" t="s">
        <v>36</v>
      </c>
      <c r="AB26" s="21" t="s">
        <v>1841</v>
      </c>
      <c r="AC26" s="21" t="s">
        <v>1795</v>
      </c>
      <c r="AD26" s="23" t="s">
        <v>36</v>
      </c>
      <c r="AE26" s="25" t="s">
        <v>1912</v>
      </c>
      <c r="AF26" s="27" t="s">
        <v>36</v>
      </c>
      <c r="AG26" s="23" t="s">
        <v>36</v>
      </c>
      <c r="AH26" s="21" t="s">
        <v>962</v>
      </c>
      <c r="AI26" s="21" t="s">
        <v>963</v>
      </c>
      <c r="AJ26" s="28" t="s">
        <v>36</v>
      </c>
      <c r="AK26" s="29" t="s">
        <v>36</v>
      </c>
      <c r="AL26" s="43">
        <f>J26+SUM(Table134[[#This Row],[Highway]:[Pipe]])</f>
        <v>3</v>
      </c>
      <c r="AN26" s="44" t="str">
        <f t="shared" si="0"/>
        <v/>
      </c>
      <c r="AO26" s="44">
        <f t="shared" si="1"/>
        <v>3</v>
      </c>
      <c r="AP26" s="44" t="str">
        <f t="shared" si="2"/>
        <v/>
      </c>
      <c r="AQ26" s="44" t="str">
        <f t="shared" si="3"/>
        <v/>
      </c>
    </row>
    <row r="27" spans="1:43" x14ac:dyDescent="0.45">
      <c r="A27" s="18">
        <v>28.123725</v>
      </c>
      <c r="B27" s="19">
        <v>-80.633847222222229</v>
      </c>
      <c r="C27" s="20" t="s">
        <v>142</v>
      </c>
      <c r="D27" s="20" t="s">
        <v>143</v>
      </c>
      <c r="E27" s="21" t="s">
        <v>144</v>
      </c>
      <c r="F27" s="20" t="s">
        <v>145</v>
      </c>
      <c r="G27" s="21" t="s">
        <v>36</v>
      </c>
      <c r="H27" s="22"/>
      <c r="I27" s="23"/>
      <c r="J27" s="24">
        <v>0</v>
      </c>
      <c r="K27" s="25" t="s">
        <v>143</v>
      </c>
      <c r="L27" s="25" t="s">
        <v>1374</v>
      </c>
      <c r="M27" s="26" t="s">
        <v>36</v>
      </c>
      <c r="N27" s="20" t="s">
        <v>1490</v>
      </c>
      <c r="O27" s="21" t="s">
        <v>1635</v>
      </c>
      <c r="P27" s="26" t="s">
        <v>36</v>
      </c>
      <c r="Q27" s="21" t="s">
        <v>1741</v>
      </c>
      <c r="R27" s="27" t="s">
        <v>36</v>
      </c>
      <c r="S27" s="20" t="s">
        <v>1745</v>
      </c>
      <c r="T27" s="26" t="s">
        <v>36</v>
      </c>
      <c r="U27" s="27" t="s">
        <v>36</v>
      </c>
      <c r="V27" s="21" t="s">
        <v>1773</v>
      </c>
      <c r="W27" s="21" t="s">
        <v>1776</v>
      </c>
      <c r="X27" s="24" t="s">
        <v>36</v>
      </c>
      <c r="Y27" s="21" t="s">
        <v>1754</v>
      </c>
      <c r="Z27" s="21" t="s">
        <v>1804</v>
      </c>
      <c r="AA27" s="23" t="s">
        <v>36</v>
      </c>
      <c r="AB27" s="21" t="s">
        <v>1872</v>
      </c>
      <c r="AC27" s="21" t="s">
        <v>1795</v>
      </c>
      <c r="AD27" s="23" t="s">
        <v>36</v>
      </c>
      <c r="AE27" s="25" t="s">
        <v>1912</v>
      </c>
      <c r="AF27" s="27" t="s">
        <v>36</v>
      </c>
      <c r="AG27" s="23" t="s">
        <v>36</v>
      </c>
      <c r="AH27" s="21" t="s">
        <v>863</v>
      </c>
      <c r="AI27" s="21" t="s">
        <v>864</v>
      </c>
      <c r="AJ27" s="28" t="s">
        <v>36</v>
      </c>
      <c r="AK27" s="29" t="s">
        <v>36</v>
      </c>
      <c r="AL27" s="43">
        <f>J27+SUM(Table134[[#This Row],[Highway]:[Pipe]])</f>
        <v>3</v>
      </c>
      <c r="AN27" s="44" t="str">
        <f t="shared" si="0"/>
        <v/>
      </c>
      <c r="AO27" s="44">
        <f t="shared" si="1"/>
        <v>3</v>
      </c>
      <c r="AP27" s="44" t="str">
        <f t="shared" si="2"/>
        <v/>
      </c>
      <c r="AQ27" s="44" t="str">
        <f t="shared" si="3"/>
        <v/>
      </c>
    </row>
    <row r="28" spans="1:43" x14ac:dyDescent="0.45">
      <c r="A28" s="18">
        <v>30.4162</v>
      </c>
      <c r="B28" s="19">
        <v>-81.602361111111108</v>
      </c>
      <c r="C28" s="20" t="s">
        <v>229</v>
      </c>
      <c r="D28" s="20" t="s">
        <v>230</v>
      </c>
      <c r="E28" s="21" t="s">
        <v>231</v>
      </c>
      <c r="F28" s="20" t="s">
        <v>36</v>
      </c>
      <c r="G28" s="21"/>
      <c r="H28" s="22"/>
      <c r="I28" s="23">
        <v>720758</v>
      </c>
      <c r="J28" s="24">
        <v>0</v>
      </c>
      <c r="K28" s="25" t="s">
        <v>230</v>
      </c>
      <c r="L28" s="25" t="s">
        <v>1391</v>
      </c>
      <c r="M28" s="26" t="s">
        <v>2148</v>
      </c>
      <c r="N28" s="20" t="s">
        <v>1513</v>
      </c>
      <c r="O28" s="21" t="s">
        <v>1628</v>
      </c>
      <c r="P28" s="26" t="s">
        <v>2072</v>
      </c>
      <c r="Q28" s="21" t="s">
        <v>1741</v>
      </c>
      <c r="R28" s="27" t="s">
        <v>1968</v>
      </c>
      <c r="S28" s="20" t="s">
        <v>1748</v>
      </c>
      <c r="T28" s="26" t="s">
        <v>1973</v>
      </c>
      <c r="U28" s="27" t="s">
        <v>2359</v>
      </c>
      <c r="V28" s="21" t="s">
        <v>1775</v>
      </c>
      <c r="W28" s="21" t="s">
        <v>1774</v>
      </c>
      <c r="X28" s="24" t="s">
        <v>1961</v>
      </c>
      <c r="Y28" s="21" t="s">
        <v>1754</v>
      </c>
      <c r="Z28" s="21" t="s">
        <v>1796</v>
      </c>
      <c r="AA28" s="23">
        <v>59.1</v>
      </c>
      <c r="AB28" s="21" t="s">
        <v>1839</v>
      </c>
      <c r="AC28" s="21" t="s">
        <v>1795</v>
      </c>
      <c r="AD28" s="23">
        <v>20.3</v>
      </c>
      <c r="AE28" s="25" t="s">
        <v>1919</v>
      </c>
      <c r="AF28" s="27" t="s">
        <v>1962</v>
      </c>
      <c r="AG28" s="23">
        <v>2010</v>
      </c>
      <c r="AH28" s="21" t="s">
        <v>921</v>
      </c>
      <c r="AI28" s="21" t="s">
        <v>922</v>
      </c>
      <c r="AJ28" s="28">
        <v>30.41648</v>
      </c>
      <c r="AK28" s="29">
        <v>-81.602019999999996</v>
      </c>
      <c r="AL28" s="43">
        <f>J28+SUM(Table134[[#This Row],[Highway]:[Pipe]])</f>
        <v>1</v>
      </c>
      <c r="AN28" s="44">
        <f t="shared" si="0"/>
        <v>1</v>
      </c>
      <c r="AO28" s="44" t="str">
        <f t="shared" si="1"/>
        <v/>
      </c>
      <c r="AP28" s="44" t="str">
        <f t="shared" si="2"/>
        <v/>
      </c>
      <c r="AQ28" s="44" t="str">
        <f t="shared" si="3"/>
        <v/>
      </c>
    </row>
    <row r="29" spans="1:43" x14ac:dyDescent="0.45">
      <c r="A29" s="18">
        <v>30.412105555555556</v>
      </c>
      <c r="B29" s="19">
        <v>-81.548519444444437</v>
      </c>
      <c r="C29" s="20" t="s">
        <v>413</v>
      </c>
      <c r="D29" s="20" t="s">
        <v>414</v>
      </c>
      <c r="E29" s="21" t="s">
        <v>415</v>
      </c>
      <c r="F29" s="20" t="s">
        <v>36</v>
      </c>
      <c r="G29" s="21" t="s">
        <v>30</v>
      </c>
      <c r="H29" s="22"/>
      <c r="I29" s="23">
        <v>720568</v>
      </c>
      <c r="J29" s="24">
        <v>0</v>
      </c>
      <c r="K29" s="25" t="s">
        <v>414</v>
      </c>
      <c r="L29" s="25" t="s">
        <v>230</v>
      </c>
      <c r="M29" s="26" t="s">
        <v>2148</v>
      </c>
      <c r="N29" s="20" t="s">
        <v>1553</v>
      </c>
      <c r="O29" s="21" t="s">
        <v>1625</v>
      </c>
      <c r="P29" s="26" t="s">
        <v>2002</v>
      </c>
      <c r="Q29" s="21" t="s">
        <v>1741</v>
      </c>
      <c r="R29" s="27" t="s">
        <v>1968</v>
      </c>
      <c r="S29" s="20" t="s">
        <v>1748</v>
      </c>
      <c r="T29" s="26" t="s">
        <v>1973</v>
      </c>
      <c r="U29" s="27" t="s">
        <v>2339</v>
      </c>
      <c r="V29" s="21" t="s">
        <v>1773</v>
      </c>
      <c r="W29" s="21" t="s">
        <v>1774</v>
      </c>
      <c r="X29" s="24" t="s">
        <v>1774</v>
      </c>
      <c r="Y29" s="21" t="s">
        <v>1754</v>
      </c>
      <c r="Z29" s="21" t="s">
        <v>1851</v>
      </c>
      <c r="AA29" s="23">
        <v>0</v>
      </c>
      <c r="AB29" s="21" t="s">
        <v>1830</v>
      </c>
      <c r="AC29" s="21" t="s">
        <v>1839</v>
      </c>
      <c r="AD29" s="23">
        <v>0</v>
      </c>
      <c r="AE29" s="25" t="s">
        <v>1900</v>
      </c>
      <c r="AF29" s="27" t="s">
        <v>1962</v>
      </c>
      <c r="AG29" s="23">
        <v>1994</v>
      </c>
      <c r="AH29" s="21" t="s">
        <v>1068</v>
      </c>
      <c r="AI29" s="21" t="s">
        <v>1069</v>
      </c>
      <c r="AJ29" s="28">
        <v>30.41206</v>
      </c>
      <c r="AK29" s="29">
        <v>-81.548640000000006</v>
      </c>
      <c r="AL29" s="43">
        <f>J29+SUM(Table134[[#This Row],[Highway]:[Pipe]])</f>
        <v>1</v>
      </c>
      <c r="AN29" s="44">
        <f t="shared" si="0"/>
        <v>1</v>
      </c>
      <c r="AO29" s="44" t="str">
        <f t="shared" si="1"/>
        <v/>
      </c>
      <c r="AP29" s="44" t="str">
        <f t="shared" si="2"/>
        <v/>
      </c>
      <c r="AQ29" s="44" t="str">
        <f t="shared" si="3"/>
        <v/>
      </c>
    </row>
    <row r="30" spans="1:43" x14ac:dyDescent="0.45">
      <c r="A30" s="18">
        <v>30.408444444444442</v>
      </c>
      <c r="B30" s="19">
        <v>-81.425083333333333</v>
      </c>
      <c r="C30" s="20" t="s">
        <v>288</v>
      </c>
      <c r="D30" s="20" t="s">
        <v>230</v>
      </c>
      <c r="E30" s="21" t="s">
        <v>289</v>
      </c>
      <c r="F30" s="20" t="s">
        <v>36</v>
      </c>
      <c r="G30" s="21" t="s">
        <v>36</v>
      </c>
      <c r="H30" s="22"/>
      <c r="I30" s="23">
        <v>720063</v>
      </c>
      <c r="J30" s="24">
        <v>0</v>
      </c>
      <c r="K30" s="25" t="s">
        <v>230</v>
      </c>
      <c r="L30" s="25" t="s">
        <v>1394</v>
      </c>
      <c r="M30" s="26" t="s">
        <v>2089</v>
      </c>
      <c r="N30" s="20" t="s">
        <v>1526</v>
      </c>
      <c r="O30" s="21" t="s">
        <v>1626</v>
      </c>
      <c r="P30" s="26" t="s">
        <v>2099</v>
      </c>
      <c r="Q30" s="21" t="s">
        <v>1741</v>
      </c>
      <c r="R30" s="27" t="s">
        <v>1968</v>
      </c>
      <c r="S30" s="20" t="s">
        <v>1748</v>
      </c>
      <c r="T30" s="26" t="s">
        <v>1973</v>
      </c>
      <c r="U30" s="27" t="s">
        <v>2308</v>
      </c>
      <c r="V30" s="21" t="s">
        <v>1773</v>
      </c>
      <c r="W30" s="21" t="s">
        <v>1774</v>
      </c>
      <c r="X30" s="24" t="s">
        <v>1774</v>
      </c>
      <c r="Y30" s="21" t="s">
        <v>1754</v>
      </c>
      <c r="Z30" s="21" t="s">
        <v>1794</v>
      </c>
      <c r="AA30" s="23">
        <v>0</v>
      </c>
      <c r="AB30" s="21" t="s">
        <v>1817</v>
      </c>
      <c r="AC30" s="21" t="s">
        <v>1795</v>
      </c>
      <c r="AD30" s="23">
        <v>0</v>
      </c>
      <c r="AE30" s="25" t="s">
        <v>1900</v>
      </c>
      <c r="AF30" s="27" t="s">
        <v>1962</v>
      </c>
      <c r="AG30" s="23">
        <v>1948</v>
      </c>
      <c r="AH30" s="21" t="s">
        <v>972</v>
      </c>
      <c r="AI30" s="21" t="s">
        <v>973</v>
      </c>
      <c r="AJ30" s="28">
        <v>30.408439999999999</v>
      </c>
      <c r="AK30" s="29">
        <v>-81.425079999999994</v>
      </c>
      <c r="AL30" s="43">
        <f>J30+SUM(Table134[[#This Row],[Highway]:[Pipe]])</f>
        <v>1</v>
      </c>
      <c r="AN30" s="44">
        <f t="shared" si="0"/>
        <v>1</v>
      </c>
      <c r="AO30" s="44" t="str">
        <f t="shared" si="1"/>
        <v/>
      </c>
      <c r="AP30" s="44" t="str">
        <f t="shared" si="2"/>
        <v/>
      </c>
      <c r="AQ30" s="44" t="str">
        <f t="shared" si="3"/>
        <v/>
      </c>
    </row>
    <row r="31" spans="1:43" x14ac:dyDescent="0.45">
      <c r="A31" s="18">
        <v>30.389130555555553</v>
      </c>
      <c r="B31" s="19">
        <v>-81.719975000000005</v>
      </c>
      <c r="C31" s="20" t="s">
        <v>404</v>
      </c>
      <c r="D31" s="20" t="s">
        <v>405</v>
      </c>
      <c r="E31" s="21" t="s">
        <v>406</v>
      </c>
      <c r="F31" s="20" t="s">
        <v>36</v>
      </c>
      <c r="G31" s="21" t="s">
        <v>36</v>
      </c>
      <c r="H31" s="22"/>
      <c r="I31" s="23">
        <v>724159</v>
      </c>
      <c r="J31" s="24">
        <v>0</v>
      </c>
      <c r="K31" s="25" t="s">
        <v>405</v>
      </c>
      <c r="L31" s="25" t="s">
        <v>1419</v>
      </c>
      <c r="M31" s="26" t="s">
        <v>2124</v>
      </c>
      <c r="N31" s="20" t="s">
        <v>1551</v>
      </c>
      <c r="O31" s="21" t="s">
        <v>1653</v>
      </c>
      <c r="P31" s="26" t="s">
        <v>2074</v>
      </c>
      <c r="Q31" s="21" t="s">
        <v>1741</v>
      </c>
      <c r="R31" s="27" t="s">
        <v>1968</v>
      </c>
      <c r="S31" s="20" t="s">
        <v>1748</v>
      </c>
      <c r="T31" s="26" t="s">
        <v>1973</v>
      </c>
      <c r="U31" s="27" t="s">
        <v>2362</v>
      </c>
      <c r="V31" s="21" t="s">
        <v>1773</v>
      </c>
      <c r="W31" s="21" t="s">
        <v>1774</v>
      </c>
      <c r="X31" s="24" t="s">
        <v>1961</v>
      </c>
      <c r="Y31" s="21" t="s">
        <v>1754</v>
      </c>
      <c r="Z31" s="21" t="s">
        <v>1850</v>
      </c>
      <c r="AA31" s="23">
        <v>0</v>
      </c>
      <c r="AB31" s="21" t="s">
        <v>1800</v>
      </c>
      <c r="AC31" s="21" t="s">
        <v>1795</v>
      </c>
      <c r="AD31" s="23">
        <v>0</v>
      </c>
      <c r="AE31" s="25" t="s">
        <v>1900</v>
      </c>
      <c r="AF31" s="27" t="s">
        <v>1964</v>
      </c>
      <c r="AG31" s="23">
        <v>1976</v>
      </c>
      <c r="AH31" s="21" t="s">
        <v>1062</v>
      </c>
      <c r="AI31" s="21" t="s">
        <v>1063</v>
      </c>
      <c r="AJ31" s="28">
        <v>30.389279999999999</v>
      </c>
      <c r="AK31" s="29">
        <v>-81.72072</v>
      </c>
      <c r="AL31" s="43">
        <f>J31+SUM(Table134[[#This Row],[Highway]:[Pipe]])</f>
        <v>1</v>
      </c>
      <c r="AN31" s="44">
        <f t="shared" si="0"/>
        <v>1</v>
      </c>
      <c r="AO31" s="44" t="str">
        <f t="shared" si="1"/>
        <v/>
      </c>
      <c r="AP31" s="44" t="str">
        <f t="shared" si="2"/>
        <v/>
      </c>
      <c r="AQ31" s="44" t="str">
        <f t="shared" si="3"/>
        <v/>
      </c>
    </row>
    <row r="32" spans="1:43" x14ac:dyDescent="0.45">
      <c r="A32" s="18">
        <v>28.810966666666669</v>
      </c>
      <c r="B32" s="19">
        <v>-81.742330555555554</v>
      </c>
      <c r="C32" s="20" t="s">
        <v>515</v>
      </c>
      <c r="D32" s="20" t="s">
        <v>516</v>
      </c>
      <c r="E32" s="21" t="s">
        <v>517</v>
      </c>
      <c r="F32" s="20" t="s">
        <v>36</v>
      </c>
      <c r="G32" s="21" t="s">
        <v>36</v>
      </c>
      <c r="H32" s="22"/>
      <c r="I32" s="23">
        <v>110084</v>
      </c>
      <c r="J32" s="24">
        <v>0</v>
      </c>
      <c r="K32" s="25" t="s">
        <v>516</v>
      </c>
      <c r="L32" s="25" t="s">
        <v>1435</v>
      </c>
      <c r="M32" s="26" t="s">
        <v>1997</v>
      </c>
      <c r="N32" s="20" t="s">
        <v>1570</v>
      </c>
      <c r="O32" s="21" t="s">
        <v>1634</v>
      </c>
      <c r="P32" s="26" t="s">
        <v>1996</v>
      </c>
      <c r="Q32" s="21" t="s">
        <v>1741</v>
      </c>
      <c r="R32" s="27" t="s">
        <v>1968</v>
      </c>
      <c r="S32" s="20" t="s">
        <v>1755</v>
      </c>
      <c r="T32" s="26" t="s">
        <v>1969</v>
      </c>
      <c r="U32" s="27" t="s">
        <v>2246</v>
      </c>
      <c r="V32" s="21" t="s">
        <v>1773</v>
      </c>
      <c r="W32" s="21" t="s">
        <v>1774</v>
      </c>
      <c r="X32" s="24" t="s">
        <v>1961</v>
      </c>
      <c r="Y32" s="21" t="s">
        <v>1754</v>
      </c>
      <c r="Z32" s="21" t="s">
        <v>1802</v>
      </c>
      <c r="AA32" s="23">
        <v>0</v>
      </c>
      <c r="AB32" s="21" t="s">
        <v>1798</v>
      </c>
      <c r="AC32" s="21" t="s">
        <v>1795</v>
      </c>
      <c r="AD32" s="23">
        <v>0</v>
      </c>
      <c r="AE32" s="25" t="s">
        <v>1903</v>
      </c>
      <c r="AF32" s="27" t="s">
        <v>1962</v>
      </c>
      <c r="AG32" s="23">
        <v>2005</v>
      </c>
      <c r="AH32" s="21" t="s">
        <v>1149</v>
      </c>
      <c r="AI32" s="21" t="s">
        <v>1150</v>
      </c>
      <c r="AJ32" s="28">
        <v>28.811</v>
      </c>
      <c r="AK32" s="29">
        <v>-81.742329999999995</v>
      </c>
      <c r="AL32" s="43">
        <f>J32+SUM(Table134[[#This Row],[Highway]:[Pipe]])</f>
        <v>1</v>
      </c>
      <c r="AN32" s="44">
        <f t="shared" si="0"/>
        <v>1</v>
      </c>
      <c r="AO32" s="44" t="str">
        <f t="shared" si="1"/>
        <v/>
      </c>
      <c r="AP32" s="44" t="str">
        <f t="shared" si="2"/>
        <v/>
      </c>
      <c r="AQ32" s="44" t="str">
        <f t="shared" si="3"/>
        <v/>
      </c>
    </row>
    <row r="33" spans="1:43" x14ac:dyDescent="0.45">
      <c r="A33" s="18">
        <v>29.305252777777778</v>
      </c>
      <c r="B33" s="19">
        <v>-81.094063888888883</v>
      </c>
      <c r="C33" s="20" t="s">
        <v>761</v>
      </c>
      <c r="D33" s="20" t="s">
        <v>727</v>
      </c>
      <c r="E33" s="21" t="s">
        <v>762</v>
      </c>
      <c r="F33" s="20" t="s">
        <v>36</v>
      </c>
      <c r="G33" s="21" t="s">
        <v>30</v>
      </c>
      <c r="H33" s="22"/>
      <c r="I33" s="23">
        <v>790186</v>
      </c>
      <c r="J33" s="24">
        <v>0</v>
      </c>
      <c r="K33" s="25" t="s">
        <v>727</v>
      </c>
      <c r="L33" s="25" t="s">
        <v>727</v>
      </c>
      <c r="M33" s="26" t="s">
        <v>2042</v>
      </c>
      <c r="N33" s="20" t="s">
        <v>1603</v>
      </c>
      <c r="O33" s="21" t="s">
        <v>1639</v>
      </c>
      <c r="P33" s="26" t="s">
        <v>2215</v>
      </c>
      <c r="Q33" s="21" t="s">
        <v>1741</v>
      </c>
      <c r="R33" s="27" t="s">
        <v>1968</v>
      </c>
      <c r="S33" s="20" t="s">
        <v>1769</v>
      </c>
      <c r="T33" s="26" t="s">
        <v>1979</v>
      </c>
      <c r="U33" s="27" t="s">
        <v>2428</v>
      </c>
      <c r="V33" s="21" t="s">
        <v>1773</v>
      </c>
      <c r="W33" s="21" t="s">
        <v>1774</v>
      </c>
      <c r="X33" s="24" t="s">
        <v>1961</v>
      </c>
      <c r="Y33" s="21" t="s">
        <v>1754</v>
      </c>
      <c r="Z33" s="21" t="s">
        <v>1810</v>
      </c>
      <c r="AA33" s="23">
        <v>0</v>
      </c>
      <c r="AB33" s="21" t="s">
        <v>1798</v>
      </c>
      <c r="AC33" s="21" t="s">
        <v>1795</v>
      </c>
      <c r="AD33" s="23">
        <v>0</v>
      </c>
      <c r="AE33" s="25" t="s">
        <v>1957</v>
      </c>
      <c r="AF33" s="27" t="s">
        <v>1962</v>
      </c>
      <c r="AG33" s="23">
        <v>2000</v>
      </c>
      <c r="AH33" s="21" t="s">
        <v>1329</v>
      </c>
      <c r="AI33" s="21" t="s">
        <v>1330</v>
      </c>
      <c r="AJ33" s="28">
        <v>29.30519</v>
      </c>
      <c r="AK33" s="29">
        <v>-81.093959999999996</v>
      </c>
      <c r="AL33" s="43">
        <f>J33+SUM(Table134[[#This Row],[Highway]:[Pipe]])</f>
        <v>1</v>
      </c>
      <c r="AN33" s="44">
        <f t="shared" ref="AN33:AN64" si="4">IF(LEFT($W33,1)="H",1,"")</f>
        <v>1</v>
      </c>
      <c r="AO33" s="44" t="str">
        <f t="shared" ref="AO33:AO64" si="5">IF(LEFT($W33,1)="R",3,"")</f>
        <v/>
      </c>
      <c r="AP33" s="44" t="str">
        <f t="shared" ref="AP33:AP64" si="6">IF(LEFT($W33,2)="Pe",5,"")</f>
        <v/>
      </c>
      <c r="AQ33" s="44" t="str">
        <f t="shared" ref="AQ33:AQ64" si="7">IF(LEFT($W33,2)="Pi",7,"")</f>
        <v/>
      </c>
    </row>
    <row r="34" spans="1:43" x14ac:dyDescent="0.45">
      <c r="A34" s="18">
        <v>29.305122222222224</v>
      </c>
      <c r="B34" s="19">
        <v>-81.094227777777775</v>
      </c>
      <c r="C34" s="20" t="s">
        <v>763</v>
      </c>
      <c r="D34" s="20" t="s">
        <v>727</v>
      </c>
      <c r="E34" s="21" t="s">
        <v>762</v>
      </c>
      <c r="F34" s="20" t="s">
        <v>36</v>
      </c>
      <c r="G34" s="21" t="s">
        <v>32</v>
      </c>
      <c r="H34" s="22"/>
      <c r="I34" s="23">
        <v>790185</v>
      </c>
      <c r="J34" s="24">
        <v>0</v>
      </c>
      <c r="K34" s="25" t="s">
        <v>727</v>
      </c>
      <c r="L34" s="25" t="s">
        <v>727</v>
      </c>
      <c r="M34" s="26" t="s">
        <v>2036</v>
      </c>
      <c r="N34" s="20" t="s">
        <v>1603</v>
      </c>
      <c r="O34" s="21" t="s">
        <v>1639</v>
      </c>
      <c r="P34" s="26" t="s">
        <v>2215</v>
      </c>
      <c r="Q34" s="21" t="s">
        <v>1741</v>
      </c>
      <c r="R34" s="27" t="s">
        <v>1968</v>
      </c>
      <c r="S34" s="20" t="s">
        <v>1769</v>
      </c>
      <c r="T34" s="26" t="s">
        <v>1979</v>
      </c>
      <c r="U34" s="27" t="s">
        <v>2427</v>
      </c>
      <c r="V34" s="21" t="s">
        <v>1773</v>
      </c>
      <c r="W34" s="21" t="s">
        <v>1774</v>
      </c>
      <c r="X34" s="24" t="s">
        <v>1961</v>
      </c>
      <c r="Y34" s="21" t="s">
        <v>1754</v>
      </c>
      <c r="Z34" s="21" t="s">
        <v>1810</v>
      </c>
      <c r="AA34" s="23">
        <v>0</v>
      </c>
      <c r="AB34" s="21" t="s">
        <v>1798</v>
      </c>
      <c r="AC34" s="21" t="s">
        <v>1795</v>
      </c>
      <c r="AD34" s="23">
        <v>0</v>
      </c>
      <c r="AE34" s="25" t="s">
        <v>1957</v>
      </c>
      <c r="AF34" s="27" t="s">
        <v>1962</v>
      </c>
      <c r="AG34" s="23">
        <v>2001</v>
      </c>
      <c r="AH34" s="21" t="s">
        <v>1331</v>
      </c>
      <c r="AI34" s="21" t="s">
        <v>1332</v>
      </c>
      <c r="AJ34" s="28">
        <v>29.305060000000001</v>
      </c>
      <c r="AK34" s="29">
        <v>-81.094200000000001</v>
      </c>
      <c r="AL34" s="43">
        <f>J34+SUM(Table134[[#This Row],[Highway]:[Pipe]])</f>
        <v>1</v>
      </c>
      <c r="AN34" s="44">
        <f t="shared" si="4"/>
        <v>1</v>
      </c>
      <c r="AO34" s="44" t="str">
        <f t="shared" si="5"/>
        <v/>
      </c>
      <c r="AP34" s="44" t="str">
        <f t="shared" si="6"/>
        <v/>
      </c>
      <c r="AQ34" s="44" t="str">
        <f t="shared" si="7"/>
        <v/>
      </c>
    </row>
    <row r="35" spans="1:43" x14ac:dyDescent="0.45">
      <c r="A35" s="18">
        <v>28.077408333333334</v>
      </c>
      <c r="B35" s="19">
        <v>-80.602319444444433</v>
      </c>
      <c r="C35" s="20" t="s">
        <v>104</v>
      </c>
      <c r="D35" s="20" t="s">
        <v>105</v>
      </c>
      <c r="E35" s="21" t="s">
        <v>106</v>
      </c>
      <c r="F35" s="20" t="s">
        <v>29</v>
      </c>
      <c r="G35" s="21" t="s">
        <v>36</v>
      </c>
      <c r="H35" s="22"/>
      <c r="I35" s="23">
        <v>700006</v>
      </c>
      <c r="J35" s="24">
        <v>0</v>
      </c>
      <c r="K35" s="25" t="s">
        <v>105</v>
      </c>
      <c r="L35" s="25" t="s">
        <v>105</v>
      </c>
      <c r="M35" s="26" t="s">
        <v>2019</v>
      </c>
      <c r="N35" s="20" t="s">
        <v>1489</v>
      </c>
      <c r="O35" s="21" t="s">
        <v>1625</v>
      </c>
      <c r="P35" s="26" t="s">
        <v>2020</v>
      </c>
      <c r="Q35" s="21" t="s">
        <v>1741</v>
      </c>
      <c r="R35" s="27" t="s">
        <v>1968</v>
      </c>
      <c r="S35" s="20" t="s">
        <v>1745</v>
      </c>
      <c r="T35" s="26" t="s">
        <v>1971</v>
      </c>
      <c r="U35" s="27" t="s">
        <v>2253</v>
      </c>
      <c r="V35" s="21" t="s">
        <v>1773</v>
      </c>
      <c r="W35" s="21" t="s">
        <v>1774</v>
      </c>
      <c r="X35" s="24" t="s">
        <v>1961</v>
      </c>
      <c r="Y35" s="21" t="s">
        <v>1754</v>
      </c>
      <c r="Z35" s="21" t="s">
        <v>1794</v>
      </c>
      <c r="AA35" s="23">
        <v>0</v>
      </c>
      <c r="AB35" s="21" t="s">
        <v>1839</v>
      </c>
      <c r="AC35" s="21" t="s">
        <v>1795</v>
      </c>
      <c r="AD35" s="23">
        <v>0</v>
      </c>
      <c r="AE35" s="25" t="s">
        <v>1903</v>
      </c>
      <c r="AF35" s="27" t="s">
        <v>1962</v>
      </c>
      <c r="AG35" s="23">
        <v>1959</v>
      </c>
      <c r="AH35" s="21" t="s">
        <v>845</v>
      </c>
      <c r="AI35" s="21" t="s">
        <v>846</v>
      </c>
      <c r="AJ35" s="28">
        <v>28.077439999999999</v>
      </c>
      <c r="AK35" s="29">
        <v>-80.602320000000006</v>
      </c>
      <c r="AL35" s="43">
        <f>J35+SUM(Table134[[#This Row],[Highway]:[Pipe]])</f>
        <v>1</v>
      </c>
      <c r="AN35" s="44">
        <f t="shared" si="4"/>
        <v>1</v>
      </c>
      <c r="AO35" s="44" t="str">
        <f t="shared" si="5"/>
        <v/>
      </c>
      <c r="AP35" s="44" t="str">
        <f t="shared" si="6"/>
        <v/>
      </c>
      <c r="AQ35" s="44" t="str">
        <f t="shared" si="7"/>
        <v/>
      </c>
    </row>
    <row r="36" spans="1:43" x14ac:dyDescent="0.45">
      <c r="A36" s="18">
        <v>30.574994444444446</v>
      </c>
      <c r="B36" s="19">
        <v>-81.608680555555551</v>
      </c>
      <c r="C36" s="20" t="s">
        <v>360</v>
      </c>
      <c r="D36" s="20" t="s">
        <v>361</v>
      </c>
      <c r="E36" s="21" t="s">
        <v>362</v>
      </c>
      <c r="F36" s="20" t="s">
        <v>87</v>
      </c>
      <c r="G36" s="21" t="s">
        <v>36</v>
      </c>
      <c r="H36" s="22"/>
      <c r="I36" s="23">
        <v>720688</v>
      </c>
      <c r="J36" s="24">
        <v>0</v>
      </c>
      <c r="K36" s="25" t="s">
        <v>361</v>
      </c>
      <c r="L36" s="25" t="s">
        <v>1411</v>
      </c>
      <c r="M36" s="26" t="s">
        <v>2071</v>
      </c>
      <c r="N36" s="20" t="s">
        <v>1542</v>
      </c>
      <c r="O36" s="21" t="s">
        <v>1669</v>
      </c>
      <c r="P36" s="26" t="s">
        <v>2121</v>
      </c>
      <c r="Q36" s="21" t="s">
        <v>1741</v>
      </c>
      <c r="R36" s="27" t="s">
        <v>1968</v>
      </c>
      <c r="S36" s="20" t="s">
        <v>1748</v>
      </c>
      <c r="T36" s="26" t="s">
        <v>1973</v>
      </c>
      <c r="U36" s="27" t="s">
        <v>2349</v>
      </c>
      <c r="V36" s="21" t="s">
        <v>1773</v>
      </c>
      <c r="W36" s="21" t="s">
        <v>1774</v>
      </c>
      <c r="X36" s="24" t="s">
        <v>1774</v>
      </c>
      <c r="Y36" s="21" t="s">
        <v>1754</v>
      </c>
      <c r="Z36" s="21" t="s">
        <v>1802</v>
      </c>
      <c r="AA36" s="23">
        <v>0</v>
      </c>
      <c r="AB36" s="21" t="s">
        <v>1861</v>
      </c>
      <c r="AC36" s="21" t="s">
        <v>1795</v>
      </c>
      <c r="AD36" s="23">
        <v>0</v>
      </c>
      <c r="AE36" s="25" t="s">
        <v>1900</v>
      </c>
      <c r="AF36" s="27" t="s">
        <v>1962</v>
      </c>
      <c r="AG36" s="23">
        <v>2001</v>
      </c>
      <c r="AH36" s="21" t="s">
        <v>1028</v>
      </c>
      <c r="AI36" s="21" t="s">
        <v>1029</v>
      </c>
      <c r="AJ36" s="28">
        <v>30.575279999999999</v>
      </c>
      <c r="AK36" s="29">
        <v>-81.608329999999995</v>
      </c>
      <c r="AL36" s="43">
        <f>J36+SUM(Table134[[#This Row],[Highway]:[Pipe]])</f>
        <v>1</v>
      </c>
      <c r="AN36" s="44">
        <f t="shared" si="4"/>
        <v>1</v>
      </c>
      <c r="AO36" s="44" t="str">
        <f t="shared" si="5"/>
        <v/>
      </c>
      <c r="AP36" s="44" t="str">
        <f t="shared" si="6"/>
        <v/>
      </c>
      <c r="AQ36" s="44" t="str">
        <f t="shared" si="7"/>
        <v/>
      </c>
    </row>
    <row r="37" spans="1:43" x14ac:dyDescent="0.45">
      <c r="A37" s="18">
        <v>30.575074999999998</v>
      </c>
      <c r="B37" s="19">
        <v>-81.608608333333322</v>
      </c>
      <c r="C37" s="20" t="s">
        <v>573</v>
      </c>
      <c r="D37" s="20" t="s">
        <v>574</v>
      </c>
      <c r="E37" s="21" t="s">
        <v>362</v>
      </c>
      <c r="F37" s="20" t="s">
        <v>158</v>
      </c>
      <c r="G37" s="21" t="s">
        <v>36</v>
      </c>
      <c r="H37" s="22"/>
      <c r="I37" s="23">
        <v>720688</v>
      </c>
      <c r="J37" s="24">
        <v>0</v>
      </c>
      <c r="K37" s="25" t="s">
        <v>574</v>
      </c>
      <c r="L37" s="25" t="s">
        <v>1411</v>
      </c>
      <c r="M37" s="26" t="s">
        <v>2071</v>
      </c>
      <c r="N37" s="20" t="s">
        <v>1541</v>
      </c>
      <c r="O37" s="21" t="s">
        <v>1669</v>
      </c>
      <c r="P37" s="26" t="s">
        <v>2121</v>
      </c>
      <c r="Q37" s="21" t="s">
        <v>1741</v>
      </c>
      <c r="R37" s="27" t="s">
        <v>1968</v>
      </c>
      <c r="S37" s="20" t="s">
        <v>1760</v>
      </c>
      <c r="T37" s="26" t="s">
        <v>1973</v>
      </c>
      <c r="U37" s="27" t="s">
        <v>2349</v>
      </c>
      <c r="V37" s="21" t="s">
        <v>1773</v>
      </c>
      <c r="W37" s="21" t="s">
        <v>1774</v>
      </c>
      <c r="X37" s="24" t="s">
        <v>1774</v>
      </c>
      <c r="Y37" s="21" t="s">
        <v>1754</v>
      </c>
      <c r="Z37" s="21" t="s">
        <v>1822</v>
      </c>
      <c r="AA37" s="23">
        <v>0</v>
      </c>
      <c r="AB37" s="21" t="s">
        <v>1798</v>
      </c>
      <c r="AC37" s="21" t="s">
        <v>1795</v>
      </c>
      <c r="AD37" s="23">
        <v>0</v>
      </c>
      <c r="AE37" s="25" t="s">
        <v>1900</v>
      </c>
      <c r="AF37" s="27" t="s">
        <v>1962</v>
      </c>
      <c r="AG37" s="23">
        <v>2001</v>
      </c>
      <c r="AH37" s="21" t="s">
        <v>1186</v>
      </c>
      <c r="AI37" s="21" t="s">
        <v>1187</v>
      </c>
      <c r="AJ37" s="28">
        <v>30.575279999999999</v>
      </c>
      <c r="AK37" s="29">
        <v>-81.608329999999995</v>
      </c>
      <c r="AL37" s="43">
        <f>J37+SUM(Table134[[#This Row],[Highway]:[Pipe]])</f>
        <v>1</v>
      </c>
      <c r="AN37" s="44">
        <f t="shared" si="4"/>
        <v>1</v>
      </c>
      <c r="AO37" s="44" t="str">
        <f t="shared" si="5"/>
        <v/>
      </c>
      <c r="AP37" s="44" t="str">
        <f t="shared" si="6"/>
        <v/>
      </c>
      <c r="AQ37" s="44" t="str">
        <f t="shared" si="7"/>
        <v/>
      </c>
    </row>
    <row r="38" spans="1:43" x14ac:dyDescent="0.45">
      <c r="A38" s="18">
        <v>30.575074999999998</v>
      </c>
      <c r="B38" s="19">
        <v>-81.608608333333322</v>
      </c>
      <c r="C38" s="20" t="s">
        <v>575</v>
      </c>
      <c r="D38" s="20" t="s">
        <v>576</v>
      </c>
      <c r="E38" s="21" t="s">
        <v>362</v>
      </c>
      <c r="F38" s="20" t="s">
        <v>102</v>
      </c>
      <c r="G38" s="21" t="s">
        <v>36</v>
      </c>
      <c r="H38" s="22"/>
      <c r="I38" s="23">
        <v>720688</v>
      </c>
      <c r="J38" s="24">
        <v>0</v>
      </c>
      <c r="K38" s="25" t="s">
        <v>576</v>
      </c>
      <c r="L38" s="25" t="s">
        <v>1411</v>
      </c>
      <c r="M38" s="26" t="s">
        <v>2071</v>
      </c>
      <c r="N38" s="20" t="s">
        <v>1542</v>
      </c>
      <c r="O38" s="21" t="s">
        <v>1669</v>
      </c>
      <c r="P38" s="26" t="s">
        <v>2121</v>
      </c>
      <c r="Q38" s="21" t="s">
        <v>1741</v>
      </c>
      <c r="R38" s="27" t="s">
        <v>1968</v>
      </c>
      <c r="S38" s="20" t="s">
        <v>1760</v>
      </c>
      <c r="T38" s="26" t="s">
        <v>1973</v>
      </c>
      <c r="U38" s="27" t="s">
        <v>2349</v>
      </c>
      <c r="V38" s="21" t="s">
        <v>1773</v>
      </c>
      <c r="W38" s="21" t="s">
        <v>1774</v>
      </c>
      <c r="X38" s="24" t="s">
        <v>1774</v>
      </c>
      <c r="Y38" s="21" t="s">
        <v>1754</v>
      </c>
      <c r="Z38" s="21" t="s">
        <v>1802</v>
      </c>
      <c r="AA38" s="23">
        <v>0</v>
      </c>
      <c r="AB38" s="21" t="s">
        <v>1861</v>
      </c>
      <c r="AC38" s="21" t="s">
        <v>1795</v>
      </c>
      <c r="AD38" s="23">
        <v>0</v>
      </c>
      <c r="AE38" s="25" t="s">
        <v>1900</v>
      </c>
      <c r="AF38" s="27" t="s">
        <v>1962</v>
      </c>
      <c r="AG38" s="23">
        <v>2001</v>
      </c>
      <c r="AH38" s="21" t="s">
        <v>1186</v>
      </c>
      <c r="AI38" s="21" t="s">
        <v>1187</v>
      </c>
      <c r="AJ38" s="28">
        <v>30.575279999999999</v>
      </c>
      <c r="AK38" s="29">
        <v>-81.608329999999995</v>
      </c>
      <c r="AL38" s="43">
        <f>J38+SUM(Table134[[#This Row],[Highway]:[Pipe]])</f>
        <v>1</v>
      </c>
      <c r="AN38" s="44">
        <f t="shared" si="4"/>
        <v>1</v>
      </c>
      <c r="AO38" s="44" t="str">
        <f t="shared" si="5"/>
        <v/>
      </c>
      <c r="AP38" s="44" t="str">
        <f t="shared" si="6"/>
        <v/>
      </c>
      <c r="AQ38" s="44" t="str">
        <f t="shared" si="7"/>
        <v/>
      </c>
    </row>
    <row r="39" spans="1:43" x14ac:dyDescent="0.45">
      <c r="A39" s="18">
        <v>30.575074999999998</v>
      </c>
      <c r="B39" s="19">
        <v>-81.608608333333322</v>
      </c>
      <c r="C39" s="20" t="s">
        <v>577</v>
      </c>
      <c r="D39" s="20" t="s">
        <v>578</v>
      </c>
      <c r="E39" s="21" t="s">
        <v>362</v>
      </c>
      <c r="F39" s="20" t="s">
        <v>543</v>
      </c>
      <c r="G39" s="21" t="s">
        <v>36</v>
      </c>
      <c r="H39" s="22"/>
      <c r="I39" s="23">
        <v>720688</v>
      </c>
      <c r="J39" s="24">
        <v>0</v>
      </c>
      <c r="K39" s="25" t="s">
        <v>578</v>
      </c>
      <c r="L39" s="25" t="s">
        <v>1411</v>
      </c>
      <c r="M39" s="26" t="s">
        <v>2071</v>
      </c>
      <c r="N39" s="20" t="s">
        <v>1542</v>
      </c>
      <c r="O39" s="21" t="s">
        <v>1669</v>
      </c>
      <c r="P39" s="26" t="s">
        <v>2121</v>
      </c>
      <c r="Q39" s="21" t="s">
        <v>1741</v>
      </c>
      <c r="R39" s="27" t="s">
        <v>1968</v>
      </c>
      <c r="S39" s="20" t="s">
        <v>1760</v>
      </c>
      <c r="T39" s="26" t="s">
        <v>1973</v>
      </c>
      <c r="U39" s="27" t="s">
        <v>2349</v>
      </c>
      <c r="V39" s="21" t="s">
        <v>1773</v>
      </c>
      <c r="W39" s="21" t="s">
        <v>1774</v>
      </c>
      <c r="X39" s="24" t="s">
        <v>1774</v>
      </c>
      <c r="Y39" s="21" t="s">
        <v>1754</v>
      </c>
      <c r="Z39" s="21" t="s">
        <v>1802</v>
      </c>
      <c r="AA39" s="23">
        <v>0</v>
      </c>
      <c r="AB39" s="21" t="s">
        <v>1835</v>
      </c>
      <c r="AC39" s="21" t="s">
        <v>1795</v>
      </c>
      <c r="AD39" s="23">
        <v>0</v>
      </c>
      <c r="AE39" s="25" t="s">
        <v>1900</v>
      </c>
      <c r="AF39" s="27" t="s">
        <v>1962</v>
      </c>
      <c r="AG39" s="23">
        <v>2001</v>
      </c>
      <c r="AH39" s="21" t="s">
        <v>1186</v>
      </c>
      <c r="AI39" s="21" t="s">
        <v>1187</v>
      </c>
      <c r="AJ39" s="28">
        <v>30.575279999999999</v>
      </c>
      <c r="AK39" s="29">
        <v>-81.608329999999995</v>
      </c>
      <c r="AL39" s="43">
        <f>J39+SUM(Table134[[#This Row],[Highway]:[Pipe]])</f>
        <v>1</v>
      </c>
      <c r="AN39" s="44">
        <f t="shared" si="4"/>
        <v>1</v>
      </c>
      <c r="AO39" s="44" t="str">
        <f t="shared" si="5"/>
        <v/>
      </c>
      <c r="AP39" s="44" t="str">
        <f t="shared" si="6"/>
        <v/>
      </c>
      <c r="AQ39" s="44" t="str">
        <f t="shared" si="7"/>
        <v/>
      </c>
    </row>
    <row r="40" spans="1:43" x14ac:dyDescent="0.45">
      <c r="A40" s="18">
        <v>30.438286111111111</v>
      </c>
      <c r="B40" s="19">
        <v>-81.763452777777772</v>
      </c>
      <c r="C40" s="20" t="s">
        <v>479</v>
      </c>
      <c r="D40" s="20" t="s">
        <v>408</v>
      </c>
      <c r="E40" s="21" t="s">
        <v>480</v>
      </c>
      <c r="F40" s="20" t="s">
        <v>36</v>
      </c>
      <c r="G40" s="21" t="s">
        <v>30</v>
      </c>
      <c r="H40" s="22"/>
      <c r="I40" s="23">
        <v>720661</v>
      </c>
      <c r="J40" s="24">
        <v>0</v>
      </c>
      <c r="K40" s="25" t="s">
        <v>408</v>
      </c>
      <c r="L40" s="25" t="s">
        <v>408</v>
      </c>
      <c r="M40" s="26" t="s">
        <v>2151</v>
      </c>
      <c r="N40" s="20" t="s">
        <v>1562</v>
      </c>
      <c r="O40" s="21" t="s">
        <v>1683</v>
      </c>
      <c r="P40" s="26" t="s">
        <v>2076</v>
      </c>
      <c r="Q40" s="21" t="s">
        <v>1741</v>
      </c>
      <c r="R40" s="27" t="s">
        <v>1968</v>
      </c>
      <c r="S40" s="20" t="s">
        <v>1748</v>
      </c>
      <c r="T40" s="26" t="s">
        <v>1973</v>
      </c>
      <c r="U40" s="27" t="s">
        <v>2295</v>
      </c>
      <c r="V40" s="21" t="s">
        <v>1773</v>
      </c>
      <c r="W40" s="21" t="s">
        <v>1774</v>
      </c>
      <c r="X40" s="24" t="s">
        <v>1774</v>
      </c>
      <c r="Y40" s="21" t="s">
        <v>1754</v>
      </c>
      <c r="Z40" s="21" t="s">
        <v>1806</v>
      </c>
      <c r="AA40" s="23">
        <v>0</v>
      </c>
      <c r="AB40" s="21" t="s">
        <v>1835</v>
      </c>
      <c r="AC40" s="21"/>
      <c r="AD40" s="23">
        <v>0</v>
      </c>
      <c r="AE40" s="25" t="s">
        <v>1900</v>
      </c>
      <c r="AF40" s="27" t="s">
        <v>1962</v>
      </c>
      <c r="AG40" s="23">
        <v>1997</v>
      </c>
      <c r="AH40" s="21" t="s">
        <v>1119</v>
      </c>
      <c r="AI40" s="21" t="s">
        <v>1120</v>
      </c>
      <c r="AJ40" s="28">
        <v>30.438289999999999</v>
      </c>
      <c r="AK40" s="29">
        <v>-81.763480000000001</v>
      </c>
      <c r="AL40" s="43">
        <f>J40+SUM(Table134[[#This Row],[Highway]:[Pipe]])</f>
        <v>1</v>
      </c>
      <c r="AN40" s="44">
        <f t="shared" si="4"/>
        <v>1</v>
      </c>
      <c r="AO40" s="44" t="str">
        <f t="shared" si="5"/>
        <v/>
      </c>
      <c r="AP40" s="44" t="str">
        <f t="shared" si="6"/>
        <v/>
      </c>
      <c r="AQ40" s="44" t="str">
        <f t="shared" si="7"/>
        <v/>
      </c>
    </row>
    <row r="41" spans="1:43" x14ac:dyDescent="0.45">
      <c r="A41" s="18">
        <v>29.916077777777776</v>
      </c>
      <c r="B41" s="19">
        <v>-81.328288888888892</v>
      </c>
      <c r="C41" s="20" t="s">
        <v>657</v>
      </c>
      <c r="D41" s="20" t="s">
        <v>658</v>
      </c>
      <c r="E41" s="21" t="s">
        <v>659</v>
      </c>
      <c r="F41" s="20" t="s">
        <v>36</v>
      </c>
      <c r="G41" s="21" t="s">
        <v>36</v>
      </c>
      <c r="H41" s="22"/>
      <c r="I41" s="23">
        <v>780109</v>
      </c>
      <c r="J41" s="24">
        <v>0</v>
      </c>
      <c r="K41" s="25" t="s">
        <v>658</v>
      </c>
      <c r="L41" s="25" t="s">
        <v>658</v>
      </c>
      <c r="M41" s="26" t="s">
        <v>2007</v>
      </c>
      <c r="N41" s="20" t="s">
        <v>1590</v>
      </c>
      <c r="O41" s="21" t="s">
        <v>1649</v>
      </c>
      <c r="P41" s="26" t="s">
        <v>2196</v>
      </c>
      <c r="Q41" s="21" t="s">
        <v>1741</v>
      </c>
      <c r="R41" s="27" t="s">
        <v>1968</v>
      </c>
      <c r="S41" s="20" t="s">
        <v>1765</v>
      </c>
      <c r="T41" s="26" t="s">
        <v>1978</v>
      </c>
      <c r="U41" s="27" t="s">
        <v>2401</v>
      </c>
      <c r="V41" s="21" t="s">
        <v>1773</v>
      </c>
      <c r="W41" s="21" t="s">
        <v>1774</v>
      </c>
      <c r="X41" s="24" t="s">
        <v>1961</v>
      </c>
      <c r="Y41" s="21" t="s">
        <v>1754</v>
      </c>
      <c r="Z41" s="21" t="s">
        <v>1787</v>
      </c>
      <c r="AA41" s="23">
        <v>0</v>
      </c>
      <c r="AB41" s="21" t="s">
        <v>719</v>
      </c>
      <c r="AC41" s="21" t="s">
        <v>1795</v>
      </c>
      <c r="AD41" s="23">
        <v>0</v>
      </c>
      <c r="AE41" s="25" t="s">
        <v>1900</v>
      </c>
      <c r="AF41" s="27" t="s">
        <v>1962</v>
      </c>
      <c r="AG41" s="23">
        <v>2001</v>
      </c>
      <c r="AH41" s="21" t="s">
        <v>1255</v>
      </c>
      <c r="AI41" s="21" t="s">
        <v>1256</v>
      </c>
      <c r="AJ41" s="28">
        <v>29.916170000000001</v>
      </c>
      <c r="AK41" s="29">
        <v>-81.327719999999999</v>
      </c>
      <c r="AL41" s="43">
        <f>J41+SUM(Table134[[#This Row],[Highway]:[Pipe]])</f>
        <v>1</v>
      </c>
      <c r="AN41" s="44">
        <f t="shared" si="4"/>
        <v>1</v>
      </c>
      <c r="AO41" s="44" t="str">
        <f t="shared" si="5"/>
        <v/>
      </c>
      <c r="AP41" s="44" t="str">
        <f t="shared" si="6"/>
        <v/>
      </c>
      <c r="AQ41" s="44" t="str">
        <f t="shared" si="7"/>
        <v/>
      </c>
    </row>
    <row r="42" spans="1:43" x14ac:dyDescent="0.45">
      <c r="A42" s="18">
        <v>28.087141666666664</v>
      </c>
      <c r="B42" s="19">
        <v>-80.582433333333327</v>
      </c>
      <c r="C42" s="20" t="s">
        <v>121</v>
      </c>
      <c r="D42" s="20" t="s">
        <v>122</v>
      </c>
      <c r="E42" s="21" t="s">
        <v>71</v>
      </c>
      <c r="F42" s="20" t="s">
        <v>123</v>
      </c>
      <c r="G42" s="21" t="s">
        <v>36</v>
      </c>
      <c r="H42" s="22"/>
      <c r="I42" s="23">
        <v>700234</v>
      </c>
      <c r="J42" s="24">
        <v>0</v>
      </c>
      <c r="K42" s="25" t="s">
        <v>122</v>
      </c>
      <c r="L42" s="25" t="s">
        <v>1370</v>
      </c>
      <c r="M42" s="26" t="s">
        <v>2024</v>
      </c>
      <c r="N42" s="20" t="s">
        <v>1494</v>
      </c>
      <c r="O42" s="21" t="s">
        <v>1630</v>
      </c>
      <c r="P42" s="26" t="s">
        <v>2045</v>
      </c>
      <c r="Q42" s="21" t="s">
        <v>1741</v>
      </c>
      <c r="R42" s="27" t="s">
        <v>1968</v>
      </c>
      <c r="S42" s="20" t="s">
        <v>1745</v>
      </c>
      <c r="T42" s="26" t="s">
        <v>1971</v>
      </c>
      <c r="U42" s="27" t="s">
        <v>2280</v>
      </c>
      <c r="V42" s="21" t="s">
        <v>1773</v>
      </c>
      <c r="W42" s="21" t="s">
        <v>1774</v>
      </c>
      <c r="X42" s="24" t="s">
        <v>1774</v>
      </c>
      <c r="Y42" s="21" t="s">
        <v>1754</v>
      </c>
      <c r="Z42" s="21" t="s">
        <v>1797</v>
      </c>
      <c r="AA42" s="23">
        <v>0</v>
      </c>
      <c r="AB42" s="21" t="s">
        <v>1861</v>
      </c>
      <c r="AC42" s="21" t="s">
        <v>1795</v>
      </c>
      <c r="AD42" s="23">
        <v>0</v>
      </c>
      <c r="AE42" s="25" t="s">
        <v>1903</v>
      </c>
      <c r="AF42" s="27" t="s">
        <v>1962</v>
      </c>
      <c r="AG42" s="23">
        <v>2011</v>
      </c>
      <c r="AH42" s="21" t="s">
        <v>851</v>
      </c>
      <c r="AI42" s="21" t="s">
        <v>852</v>
      </c>
      <c r="AJ42" s="28">
        <v>28.087129999999998</v>
      </c>
      <c r="AK42" s="29">
        <v>-80.582380000000001</v>
      </c>
      <c r="AL42" s="43">
        <f>J42+SUM(Table134[[#This Row],[Highway]:[Pipe]])</f>
        <v>1</v>
      </c>
      <c r="AN42" s="44">
        <f t="shared" si="4"/>
        <v>1</v>
      </c>
      <c r="AO42" s="44" t="str">
        <f t="shared" si="5"/>
        <v/>
      </c>
      <c r="AP42" s="44" t="str">
        <f t="shared" si="6"/>
        <v/>
      </c>
      <c r="AQ42" s="44" t="str">
        <f t="shared" si="7"/>
        <v/>
      </c>
    </row>
    <row r="43" spans="1:43" x14ac:dyDescent="0.45">
      <c r="A43" s="18">
        <v>28.08732222222222</v>
      </c>
      <c r="B43" s="19">
        <v>-80.582519444444443</v>
      </c>
      <c r="C43" s="20" t="s">
        <v>124</v>
      </c>
      <c r="D43" s="20" t="s">
        <v>125</v>
      </c>
      <c r="E43" s="21" t="s">
        <v>71</v>
      </c>
      <c r="F43" s="20" t="s">
        <v>126</v>
      </c>
      <c r="G43" s="21" t="s">
        <v>36</v>
      </c>
      <c r="H43" s="22"/>
      <c r="I43" s="23">
        <v>700233</v>
      </c>
      <c r="J43" s="24">
        <v>0</v>
      </c>
      <c r="K43" s="25" t="s">
        <v>125</v>
      </c>
      <c r="L43" s="25" t="s">
        <v>1371</v>
      </c>
      <c r="M43" s="26" t="s">
        <v>2051</v>
      </c>
      <c r="N43" s="20" t="s">
        <v>1494</v>
      </c>
      <c r="O43" s="21" t="s">
        <v>1631</v>
      </c>
      <c r="P43" s="26" t="s">
        <v>2045</v>
      </c>
      <c r="Q43" s="21" t="s">
        <v>1741</v>
      </c>
      <c r="R43" s="27" t="s">
        <v>1968</v>
      </c>
      <c r="S43" s="20" t="s">
        <v>1745</v>
      </c>
      <c r="T43" s="26" t="s">
        <v>1971</v>
      </c>
      <c r="U43" s="27" t="s">
        <v>2279</v>
      </c>
      <c r="V43" s="21" t="s">
        <v>1773</v>
      </c>
      <c r="W43" s="21" t="s">
        <v>1774</v>
      </c>
      <c r="X43" s="24" t="s">
        <v>1961</v>
      </c>
      <c r="Y43" s="21" t="s">
        <v>1754</v>
      </c>
      <c r="Z43" s="21" t="s">
        <v>1798</v>
      </c>
      <c r="AA43" s="23">
        <v>0</v>
      </c>
      <c r="AB43" s="21" t="s">
        <v>1871</v>
      </c>
      <c r="AC43" s="21" t="s">
        <v>1795</v>
      </c>
      <c r="AD43" s="23">
        <v>0</v>
      </c>
      <c r="AE43" s="25" t="s">
        <v>1903</v>
      </c>
      <c r="AF43" s="27" t="s">
        <v>1962</v>
      </c>
      <c r="AG43" s="23">
        <v>2011</v>
      </c>
      <c r="AH43" s="21" t="s">
        <v>853</v>
      </c>
      <c r="AI43" s="21" t="s">
        <v>854</v>
      </c>
      <c r="AJ43" s="28">
        <v>28.087319999999998</v>
      </c>
      <c r="AK43" s="29">
        <v>-80.582470000000001</v>
      </c>
      <c r="AL43" s="43">
        <f>J43+SUM(Table134[[#This Row],[Highway]:[Pipe]])</f>
        <v>1</v>
      </c>
      <c r="AN43" s="44">
        <f t="shared" si="4"/>
        <v>1</v>
      </c>
      <c r="AO43" s="44" t="str">
        <f t="shared" si="5"/>
        <v/>
      </c>
      <c r="AP43" s="44" t="str">
        <f t="shared" si="6"/>
        <v/>
      </c>
      <c r="AQ43" s="44" t="str">
        <f t="shared" si="7"/>
        <v/>
      </c>
    </row>
    <row r="44" spans="1:43" x14ac:dyDescent="0.45">
      <c r="A44" s="18">
        <v>30.075627777777779</v>
      </c>
      <c r="B44" s="19">
        <v>-81.863641666666666</v>
      </c>
      <c r="C44" s="20" t="s">
        <v>167</v>
      </c>
      <c r="D44" s="20" t="s">
        <v>168</v>
      </c>
      <c r="E44" s="21" t="s">
        <v>169</v>
      </c>
      <c r="F44" s="20" t="s">
        <v>36</v>
      </c>
      <c r="G44" s="21" t="s">
        <v>36</v>
      </c>
      <c r="H44" s="22"/>
      <c r="I44" s="23">
        <v>710083</v>
      </c>
      <c r="J44" s="24">
        <v>0</v>
      </c>
      <c r="K44" s="25" t="s">
        <v>168</v>
      </c>
      <c r="L44" s="25" t="s">
        <v>1377</v>
      </c>
      <c r="M44" s="26" t="s">
        <v>2061</v>
      </c>
      <c r="N44" s="20" t="s">
        <v>1502</v>
      </c>
      <c r="O44" s="21" t="s">
        <v>1656</v>
      </c>
      <c r="P44" s="26" t="s">
        <v>1983</v>
      </c>
      <c r="Q44" s="21" t="s">
        <v>1741</v>
      </c>
      <c r="R44" s="27" t="s">
        <v>1968</v>
      </c>
      <c r="S44" s="20" t="s">
        <v>1746</v>
      </c>
      <c r="T44" s="26" t="s">
        <v>1972</v>
      </c>
      <c r="U44" s="27" t="s">
        <v>2287</v>
      </c>
      <c r="V44" s="21" t="s">
        <v>1773</v>
      </c>
      <c r="W44" s="21" t="s">
        <v>1774</v>
      </c>
      <c r="X44" s="24" t="s">
        <v>1774</v>
      </c>
      <c r="Y44" s="21" t="s">
        <v>1754</v>
      </c>
      <c r="Z44" s="21" t="s">
        <v>1802</v>
      </c>
      <c r="AA44" s="23">
        <v>0</v>
      </c>
      <c r="AB44" s="21" t="s">
        <v>1839</v>
      </c>
      <c r="AC44" s="21" t="s">
        <v>1795</v>
      </c>
      <c r="AD44" s="23">
        <v>0</v>
      </c>
      <c r="AE44" s="25" t="s">
        <v>1900</v>
      </c>
      <c r="AF44" s="27" t="s">
        <v>1962</v>
      </c>
      <c r="AG44" s="23">
        <v>2010</v>
      </c>
      <c r="AH44" s="21" t="s">
        <v>877</v>
      </c>
      <c r="AI44" s="21" t="s">
        <v>878</v>
      </c>
      <c r="AJ44" s="28">
        <v>30.075520000000001</v>
      </c>
      <c r="AK44" s="29">
        <v>-81.863709999999998</v>
      </c>
      <c r="AL44" s="43">
        <f>J44+SUM(Table134[[#This Row],[Highway]:[Pipe]])</f>
        <v>1</v>
      </c>
      <c r="AN44" s="44">
        <f t="shared" si="4"/>
        <v>1</v>
      </c>
      <c r="AO44" s="44" t="str">
        <f t="shared" si="5"/>
        <v/>
      </c>
      <c r="AP44" s="44" t="str">
        <f t="shared" si="6"/>
        <v/>
      </c>
      <c r="AQ44" s="44" t="str">
        <f t="shared" si="7"/>
        <v/>
      </c>
    </row>
    <row r="45" spans="1:43" x14ac:dyDescent="0.45">
      <c r="A45" s="18">
        <v>30.585988888888888</v>
      </c>
      <c r="B45" s="19">
        <v>-81.60608055555555</v>
      </c>
      <c r="C45" s="20" t="s">
        <v>579</v>
      </c>
      <c r="D45" s="20" t="s">
        <v>147</v>
      </c>
      <c r="E45" s="21" t="s">
        <v>580</v>
      </c>
      <c r="F45" s="20" t="s">
        <v>36</v>
      </c>
      <c r="G45" s="21" t="s">
        <v>36</v>
      </c>
      <c r="H45" s="22"/>
      <c r="I45" s="23"/>
      <c r="J45" s="24">
        <v>0</v>
      </c>
      <c r="K45" s="25" t="s">
        <v>147</v>
      </c>
      <c r="L45" s="25" t="s">
        <v>147</v>
      </c>
      <c r="M45" s="26" t="s">
        <v>36</v>
      </c>
      <c r="N45" s="20" t="s">
        <v>1541</v>
      </c>
      <c r="O45" s="21" t="s">
        <v>1709</v>
      </c>
      <c r="P45" s="26" t="s">
        <v>36</v>
      </c>
      <c r="Q45" s="21" t="s">
        <v>1741</v>
      </c>
      <c r="R45" s="27" t="s">
        <v>36</v>
      </c>
      <c r="S45" s="20" t="s">
        <v>1759</v>
      </c>
      <c r="T45" s="26" t="s">
        <v>36</v>
      </c>
      <c r="U45" s="27" t="s">
        <v>36</v>
      </c>
      <c r="V45" s="21" t="s">
        <v>1773</v>
      </c>
      <c r="W45" s="21" t="s">
        <v>1776</v>
      </c>
      <c r="X45" s="24" t="s">
        <v>36</v>
      </c>
      <c r="Y45" s="21" t="s">
        <v>1754</v>
      </c>
      <c r="Z45" s="21" t="s">
        <v>1844</v>
      </c>
      <c r="AA45" s="23" t="s">
        <v>36</v>
      </c>
      <c r="AB45" s="21" t="s">
        <v>1830</v>
      </c>
      <c r="AC45" s="21" t="s">
        <v>1795</v>
      </c>
      <c r="AD45" s="23" t="s">
        <v>36</v>
      </c>
      <c r="AE45" s="25" t="s">
        <v>1912</v>
      </c>
      <c r="AF45" s="27" t="s">
        <v>36</v>
      </c>
      <c r="AG45" s="23" t="s">
        <v>36</v>
      </c>
      <c r="AH45" s="21" t="s">
        <v>1188</v>
      </c>
      <c r="AI45" s="21" t="s">
        <v>1189</v>
      </c>
      <c r="AJ45" s="28" t="s">
        <v>36</v>
      </c>
      <c r="AK45" s="29" t="s">
        <v>36</v>
      </c>
      <c r="AL45" s="43">
        <f>J45+SUM(Table134[[#This Row],[Highway]:[Pipe]])</f>
        <v>3</v>
      </c>
      <c r="AN45" s="44" t="str">
        <f t="shared" si="4"/>
        <v/>
      </c>
      <c r="AO45" s="44">
        <f t="shared" si="5"/>
        <v>3</v>
      </c>
      <c r="AP45" s="44" t="str">
        <f t="shared" si="6"/>
        <v/>
      </c>
      <c r="AQ45" s="44" t="str">
        <f t="shared" si="7"/>
        <v/>
      </c>
    </row>
    <row r="46" spans="1:43" x14ac:dyDescent="0.45">
      <c r="A46" s="18">
        <v>29.893002777777777</v>
      </c>
      <c r="B46" s="19">
        <v>-81.323102777777777</v>
      </c>
      <c r="C46" s="20" t="s">
        <v>655</v>
      </c>
      <c r="D46" s="20" t="s">
        <v>147</v>
      </c>
      <c r="E46" s="21" t="s">
        <v>656</v>
      </c>
      <c r="F46" s="20" t="s">
        <v>36</v>
      </c>
      <c r="G46" s="21" t="s">
        <v>36</v>
      </c>
      <c r="H46" s="22"/>
      <c r="I46" s="23"/>
      <c r="J46" s="24">
        <v>0</v>
      </c>
      <c r="K46" s="25" t="s">
        <v>147</v>
      </c>
      <c r="L46" s="25" t="s">
        <v>147</v>
      </c>
      <c r="M46" s="26" t="s">
        <v>36</v>
      </c>
      <c r="N46" s="20" t="s">
        <v>1590</v>
      </c>
      <c r="O46" s="21" t="s">
        <v>1704</v>
      </c>
      <c r="P46" s="26" t="s">
        <v>36</v>
      </c>
      <c r="Q46" s="21" t="s">
        <v>1741</v>
      </c>
      <c r="R46" s="27" t="s">
        <v>36</v>
      </c>
      <c r="S46" s="20" t="s">
        <v>1765</v>
      </c>
      <c r="T46" s="26" t="s">
        <v>36</v>
      </c>
      <c r="U46" s="27" t="s">
        <v>36</v>
      </c>
      <c r="V46" s="21" t="s">
        <v>1773</v>
      </c>
      <c r="W46" s="21" t="s">
        <v>1776</v>
      </c>
      <c r="X46" s="24" t="s">
        <v>36</v>
      </c>
      <c r="Y46" s="21" t="s">
        <v>1754</v>
      </c>
      <c r="Z46" s="21" t="s">
        <v>1849</v>
      </c>
      <c r="AA46" s="23" t="s">
        <v>36</v>
      </c>
      <c r="AB46" s="21" t="s">
        <v>719</v>
      </c>
      <c r="AC46" s="21" t="s">
        <v>1795</v>
      </c>
      <c r="AD46" s="23" t="s">
        <v>36</v>
      </c>
      <c r="AE46" s="25" t="s">
        <v>1950</v>
      </c>
      <c r="AF46" s="27" t="s">
        <v>36</v>
      </c>
      <c r="AG46" s="23" t="s">
        <v>36</v>
      </c>
      <c r="AH46" s="21" t="s">
        <v>1253</v>
      </c>
      <c r="AI46" s="21" t="s">
        <v>1254</v>
      </c>
      <c r="AJ46" s="28" t="s">
        <v>36</v>
      </c>
      <c r="AK46" s="29" t="s">
        <v>36</v>
      </c>
      <c r="AL46" s="43">
        <f>J46+SUM(Table134[[#This Row],[Highway]:[Pipe]])</f>
        <v>3</v>
      </c>
      <c r="AN46" s="44" t="str">
        <f t="shared" si="4"/>
        <v/>
      </c>
      <c r="AO46" s="44">
        <f t="shared" si="5"/>
        <v>3</v>
      </c>
      <c r="AP46" s="44" t="str">
        <f t="shared" si="6"/>
        <v/>
      </c>
      <c r="AQ46" s="44" t="str">
        <f t="shared" si="7"/>
        <v/>
      </c>
    </row>
    <row r="47" spans="1:43" x14ac:dyDescent="0.45">
      <c r="A47" s="18">
        <v>28.137427777777777</v>
      </c>
      <c r="B47" s="19">
        <v>-80.602441666666664</v>
      </c>
      <c r="C47" s="20" t="s">
        <v>127</v>
      </c>
      <c r="D47" s="20" t="s">
        <v>128</v>
      </c>
      <c r="E47" s="21" t="s">
        <v>79</v>
      </c>
      <c r="F47" s="20" t="s">
        <v>123</v>
      </c>
      <c r="G47" s="21" t="s">
        <v>36</v>
      </c>
      <c r="H47" s="22"/>
      <c r="I47" s="23">
        <v>700183</v>
      </c>
      <c r="J47" s="24">
        <v>0</v>
      </c>
      <c r="K47" s="25" t="s">
        <v>128</v>
      </c>
      <c r="L47" s="25" t="s">
        <v>1372</v>
      </c>
      <c r="M47" s="26" t="s">
        <v>2047</v>
      </c>
      <c r="N47" s="20" t="s">
        <v>1494</v>
      </c>
      <c r="O47" s="21" t="s">
        <v>1632</v>
      </c>
      <c r="P47" s="26" t="s">
        <v>2045</v>
      </c>
      <c r="Q47" s="21" t="s">
        <v>1741</v>
      </c>
      <c r="R47" s="27" t="s">
        <v>1968</v>
      </c>
      <c r="S47" s="20" t="s">
        <v>1745</v>
      </c>
      <c r="T47" s="26" t="s">
        <v>1971</v>
      </c>
      <c r="U47" s="27" t="s">
        <v>2270</v>
      </c>
      <c r="V47" s="21" t="s">
        <v>1773</v>
      </c>
      <c r="W47" s="21" t="s">
        <v>1774</v>
      </c>
      <c r="X47" s="24" t="s">
        <v>1961</v>
      </c>
      <c r="Y47" s="21" t="s">
        <v>1754</v>
      </c>
      <c r="Z47" s="21" t="s">
        <v>1799</v>
      </c>
      <c r="AA47" s="23">
        <v>0</v>
      </c>
      <c r="AB47" s="21" t="s">
        <v>719</v>
      </c>
      <c r="AC47" s="21" t="s">
        <v>1795</v>
      </c>
      <c r="AD47" s="23">
        <v>0</v>
      </c>
      <c r="AE47" s="25" t="s">
        <v>1903</v>
      </c>
      <c r="AF47" s="27" t="s">
        <v>1962</v>
      </c>
      <c r="AG47" s="23">
        <v>1988</v>
      </c>
      <c r="AH47" s="21" t="s">
        <v>855</v>
      </c>
      <c r="AI47" s="21" t="s">
        <v>856</v>
      </c>
      <c r="AJ47" s="28">
        <v>28.13749</v>
      </c>
      <c r="AK47" s="29">
        <v>-80.602130000000002</v>
      </c>
      <c r="AL47" s="43">
        <f>J47+SUM(Table134[[#This Row],[Highway]:[Pipe]])</f>
        <v>1</v>
      </c>
      <c r="AN47" s="44">
        <f t="shared" si="4"/>
        <v>1</v>
      </c>
      <c r="AO47" s="44" t="str">
        <f t="shared" si="5"/>
        <v/>
      </c>
      <c r="AP47" s="44" t="str">
        <f t="shared" si="6"/>
        <v/>
      </c>
      <c r="AQ47" s="44" t="str">
        <f t="shared" si="7"/>
        <v/>
      </c>
    </row>
    <row r="48" spans="1:43" x14ac:dyDescent="0.45">
      <c r="A48" s="18">
        <v>30.216249999999999</v>
      </c>
      <c r="B48" s="19">
        <v>-81.617511111111099</v>
      </c>
      <c r="C48" s="20" t="s">
        <v>285</v>
      </c>
      <c r="D48" s="20" t="s">
        <v>283</v>
      </c>
      <c r="E48" s="21" t="s">
        <v>284</v>
      </c>
      <c r="F48" s="20" t="s">
        <v>36</v>
      </c>
      <c r="G48" s="21" t="s">
        <v>32</v>
      </c>
      <c r="H48" s="22"/>
      <c r="I48" s="23">
        <v>720270</v>
      </c>
      <c r="J48" s="24">
        <v>0</v>
      </c>
      <c r="K48" s="25" t="s">
        <v>283</v>
      </c>
      <c r="L48" s="25" t="s">
        <v>283</v>
      </c>
      <c r="M48" s="26" t="s">
        <v>36</v>
      </c>
      <c r="N48" s="20" t="s">
        <v>1524</v>
      </c>
      <c r="O48" s="21" t="s">
        <v>1643</v>
      </c>
      <c r="P48" s="26" t="s">
        <v>36</v>
      </c>
      <c r="Q48" s="21" t="s">
        <v>1741</v>
      </c>
      <c r="R48" s="27" t="s">
        <v>36</v>
      </c>
      <c r="S48" s="20" t="s">
        <v>1748</v>
      </c>
      <c r="T48" s="26" t="s">
        <v>36</v>
      </c>
      <c r="U48" s="27" t="s">
        <v>36</v>
      </c>
      <c r="V48" s="21" t="s">
        <v>1773</v>
      </c>
      <c r="W48" s="21" t="s">
        <v>1774</v>
      </c>
      <c r="X48" s="24" t="s">
        <v>36</v>
      </c>
      <c r="Y48" s="21" t="s">
        <v>1754</v>
      </c>
      <c r="Z48" s="21" t="s">
        <v>1820</v>
      </c>
      <c r="AA48" s="23" t="s">
        <v>36</v>
      </c>
      <c r="AB48" s="21" t="s">
        <v>1839</v>
      </c>
      <c r="AC48" s="21" t="s">
        <v>1821</v>
      </c>
      <c r="AD48" s="23" t="s">
        <v>36</v>
      </c>
      <c r="AE48" s="25" t="s">
        <v>1900</v>
      </c>
      <c r="AF48" s="27" t="s">
        <v>36</v>
      </c>
      <c r="AG48" s="23" t="s">
        <v>36</v>
      </c>
      <c r="AH48" s="21" t="s">
        <v>968</v>
      </c>
      <c r="AI48" s="21" t="s">
        <v>969</v>
      </c>
      <c r="AJ48" s="28" t="s">
        <v>36</v>
      </c>
      <c r="AK48" s="29" t="s">
        <v>36</v>
      </c>
      <c r="AL48" s="43">
        <f>J48+SUM(Table134[[#This Row],[Highway]:[Pipe]])</f>
        <v>1</v>
      </c>
      <c r="AN48" s="44">
        <f t="shared" si="4"/>
        <v>1</v>
      </c>
      <c r="AO48" s="44" t="str">
        <f t="shared" si="5"/>
        <v/>
      </c>
      <c r="AP48" s="44" t="str">
        <f t="shared" si="6"/>
        <v/>
      </c>
      <c r="AQ48" s="44" t="str">
        <f t="shared" si="7"/>
        <v/>
      </c>
    </row>
    <row r="49" spans="1:43" x14ac:dyDescent="0.45">
      <c r="A49" s="18">
        <v>30.396302777777777</v>
      </c>
      <c r="B49" s="19">
        <v>-81.436083333333343</v>
      </c>
      <c r="C49" s="20" t="s">
        <v>422</v>
      </c>
      <c r="D49" s="20" t="s">
        <v>414</v>
      </c>
      <c r="E49" s="21" t="s">
        <v>423</v>
      </c>
      <c r="F49" s="20" t="s">
        <v>36</v>
      </c>
      <c r="G49" s="21" t="s">
        <v>36</v>
      </c>
      <c r="H49" s="22"/>
      <c r="I49" s="23">
        <v>720743</v>
      </c>
      <c r="J49" s="24">
        <v>0</v>
      </c>
      <c r="K49" s="25" t="s">
        <v>414</v>
      </c>
      <c r="L49" s="25" t="s">
        <v>230</v>
      </c>
      <c r="M49" s="26" t="s">
        <v>2166</v>
      </c>
      <c r="N49" s="20" t="s">
        <v>1556</v>
      </c>
      <c r="O49" s="21" t="s">
        <v>1634</v>
      </c>
      <c r="P49" s="26" t="s">
        <v>2165</v>
      </c>
      <c r="Q49" s="21" t="s">
        <v>1741</v>
      </c>
      <c r="R49" s="27" t="s">
        <v>1968</v>
      </c>
      <c r="S49" s="20" t="s">
        <v>1748</v>
      </c>
      <c r="T49" s="26" t="s">
        <v>1973</v>
      </c>
      <c r="U49" s="27" t="s">
        <v>2358</v>
      </c>
      <c r="V49" s="21" t="s">
        <v>1773</v>
      </c>
      <c r="W49" s="21" t="s">
        <v>1774</v>
      </c>
      <c r="X49" s="24" t="s">
        <v>1774</v>
      </c>
      <c r="Y49" s="21" t="s">
        <v>1754</v>
      </c>
      <c r="Z49" s="21" t="s">
        <v>1849</v>
      </c>
      <c r="AA49" s="23">
        <v>48.6</v>
      </c>
      <c r="AB49" s="21" t="s">
        <v>1800</v>
      </c>
      <c r="AC49" s="21" t="s">
        <v>1849</v>
      </c>
      <c r="AD49" s="23">
        <v>9.8000000000000007</v>
      </c>
      <c r="AE49" s="25" t="s">
        <v>1900</v>
      </c>
      <c r="AF49" s="27" t="s">
        <v>1962</v>
      </c>
      <c r="AG49" s="23">
        <v>2010</v>
      </c>
      <c r="AH49" s="21" t="s">
        <v>1074</v>
      </c>
      <c r="AI49" s="21" t="s">
        <v>1075</v>
      </c>
      <c r="AJ49" s="28">
        <v>30.39715</v>
      </c>
      <c r="AK49" s="29">
        <v>-81.436130000000006</v>
      </c>
      <c r="AL49" s="43">
        <f>J49+SUM(Table134[[#This Row],[Highway]:[Pipe]])</f>
        <v>1</v>
      </c>
      <c r="AN49" s="44">
        <f t="shared" si="4"/>
        <v>1</v>
      </c>
      <c r="AO49" s="44" t="str">
        <f t="shared" si="5"/>
        <v/>
      </c>
      <c r="AP49" s="44" t="str">
        <f t="shared" si="6"/>
        <v/>
      </c>
      <c r="AQ49" s="44" t="str">
        <f t="shared" si="7"/>
        <v/>
      </c>
    </row>
    <row r="50" spans="1:43" x14ac:dyDescent="0.45">
      <c r="A50" s="18">
        <v>30.517472222222221</v>
      </c>
      <c r="B50" s="19">
        <v>-81.45098055555556</v>
      </c>
      <c r="C50" s="20" t="s">
        <v>581</v>
      </c>
      <c r="D50" s="20" t="s">
        <v>129</v>
      </c>
      <c r="E50" s="21" t="s">
        <v>582</v>
      </c>
      <c r="F50" s="20" t="s">
        <v>36</v>
      </c>
      <c r="G50" s="21" t="s">
        <v>36</v>
      </c>
      <c r="H50" s="22"/>
      <c r="I50" s="23">
        <v>740105</v>
      </c>
      <c r="J50" s="24">
        <v>0</v>
      </c>
      <c r="K50" s="25" t="s">
        <v>129</v>
      </c>
      <c r="L50" s="25" t="s">
        <v>1445</v>
      </c>
      <c r="M50" s="26" t="s">
        <v>2166</v>
      </c>
      <c r="N50" s="20" t="s">
        <v>1578</v>
      </c>
      <c r="O50" s="21" t="s">
        <v>1643</v>
      </c>
      <c r="P50" s="26" t="s">
        <v>2190</v>
      </c>
      <c r="Q50" s="21" t="s">
        <v>1741</v>
      </c>
      <c r="R50" s="27" t="s">
        <v>1968</v>
      </c>
      <c r="S50" s="20" t="s">
        <v>1761</v>
      </c>
      <c r="T50" s="26" t="s">
        <v>1975</v>
      </c>
      <c r="U50" s="27" t="s">
        <v>2383</v>
      </c>
      <c r="V50" s="21" t="s">
        <v>1773</v>
      </c>
      <c r="W50" s="21" t="s">
        <v>1774</v>
      </c>
      <c r="X50" s="24" t="s">
        <v>1961</v>
      </c>
      <c r="Y50" s="21" t="s">
        <v>1754</v>
      </c>
      <c r="Z50" s="21"/>
      <c r="AA50" s="23">
        <v>0</v>
      </c>
      <c r="AB50" s="21"/>
      <c r="AC50" s="21" t="s">
        <v>1795</v>
      </c>
      <c r="AD50" s="23">
        <v>0</v>
      </c>
      <c r="AE50" s="25" t="s">
        <v>1900</v>
      </c>
      <c r="AF50" s="27" t="s">
        <v>1962</v>
      </c>
      <c r="AG50" s="23">
        <v>1999</v>
      </c>
      <c r="AH50" s="21" t="s">
        <v>1190</v>
      </c>
      <c r="AI50" s="21" t="s">
        <v>1191</v>
      </c>
      <c r="AJ50" s="28">
        <v>30.518049999999999</v>
      </c>
      <c r="AK50" s="29">
        <v>-81.450280000000006</v>
      </c>
      <c r="AL50" s="43">
        <f>J50+SUM(Table134[[#This Row],[Highway]:[Pipe]])</f>
        <v>1</v>
      </c>
      <c r="AN50" s="44">
        <f t="shared" si="4"/>
        <v>1</v>
      </c>
      <c r="AO50" s="44" t="str">
        <f t="shared" si="5"/>
        <v/>
      </c>
      <c r="AP50" s="44" t="str">
        <f t="shared" si="6"/>
        <v/>
      </c>
      <c r="AQ50" s="44" t="str">
        <f t="shared" si="7"/>
        <v/>
      </c>
    </row>
    <row r="51" spans="1:43" x14ac:dyDescent="0.45">
      <c r="A51" s="18">
        <v>30.420766666666669</v>
      </c>
      <c r="B51" s="19">
        <v>-81.416961111111121</v>
      </c>
      <c r="C51" s="20" t="s">
        <v>279</v>
      </c>
      <c r="D51" s="20" t="s">
        <v>280</v>
      </c>
      <c r="E51" s="21" t="s">
        <v>281</v>
      </c>
      <c r="F51" s="20" t="s">
        <v>36</v>
      </c>
      <c r="G51" s="21" t="s">
        <v>36</v>
      </c>
      <c r="H51" s="22"/>
      <c r="I51" s="23">
        <v>720692</v>
      </c>
      <c r="J51" s="24">
        <v>0</v>
      </c>
      <c r="K51" s="25" t="s">
        <v>280</v>
      </c>
      <c r="L51" s="25" t="s">
        <v>280</v>
      </c>
      <c r="M51" s="26" t="s">
        <v>2160</v>
      </c>
      <c r="N51" s="20" t="s">
        <v>1523</v>
      </c>
      <c r="O51" s="21" t="s">
        <v>1614</v>
      </c>
      <c r="P51" s="26" t="s">
        <v>2159</v>
      </c>
      <c r="Q51" s="21" t="s">
        <v>1741</v>
      </c>
      <c r="R51" s="27" t="s">
        <v>1968</v>
      </c>
      <c r="S51" s="20" t="s">
        <v>1748</v>
      </c>
      <c r="T51" s="26" t="s">
        <v>1973</v>
      </c>
      <c r="U51" s="27" t="s">
        <v>2352</v>
      </c>
      <c r="V51" s="21" t="s">
        <v>1773</v>
      </c>
      <c r="W51" s="21" t="s">
        <v>1774</v>
      </c>
      <c r="X51" s="24" t="s">
        <v>1961</v>
      </c>
      <c r="Y51" s="21" t="s">
        <v>1754</v>
      </c>
      <c r="Z51" s="21" t="s">
        <v>1796</v>
      </c>
      <c r="AA51" s="23">
        <v>0</v>
      </c>
      <c r="AB51" s="21" t="s">
        <v>1811</v>
      </c>
      <c r="AC51" s="21" t="s">
        <v>1795</v>
      </c>
      <c r="AD51" s="23">
        <v>0</v>
      </c>
      <c r="AE51" s="25" t="s">
        <v>1925</v>
      </c>
      <c r="AF51" s="27" t="s">
        <v>1962</v>
      </c>
      <c r="AG51" s="23">
        <v>2004</v>
      </c>
      <c r="AH51" s="21" t="s">
        <v>964</v>
      </c>
      <c r="AI51" s="21" t="s">
        <v>965</v>
      </c>
      <c r="AJ51" s="28">
        <v>30.420310000000001</v>
      </c>
      <c r="AK51" s="29">
        <v>-81.417590000000004</v>
      </c>
      <c r="AL51" s="43">
        <f>J51+SUM(Table134[[#This Row],[Highway]:[Pipe]])</f>
        <v>1</v>
      </c>
      <c r="AN51" s="44">
        <f t="shared" si="4"/>
        <v>1</v>
      </c>
      <c r="AO51" s="44" t="str">
        <f t="shared" si="5"/>
        <v/>
      </c>
      <c r="AP51" s="44" t="str">
        <f t="shared" si="6"/>
        <v/>
      </c>
      <c r="AQ51" s="44" t="str">
        <f t="shared" si="7"/>
        <v/>
      </c>
    </row>
    <row r="52" spans="1:43" x14ac:dyDescent="0.45">
      <c r="A52" s="18">
        <v>30.518058333333332</v>
      </c>
      <c r="B52" s="19">
        <v>-81.45023611111111</v>
      </c>
      <c r="C52" s="20" t="s">
        <v>419</v>
      </c>
      <c r="D52" s="20" t="s">
        <v>420</v>
      </c>
      <c r="E52" s="21" t="s">
        <v>421</v>
      </c>
      <c r="F52" s="20" t="s">
        <v>36</v>
      </c>
      <c r="G52" s="21" t="s">
        <v>36</v>
      </c>
      <c r="H52" s="22"/>
      <c r="I52" s="23">
        <v>740105</v>
      </c>
      <c r="J52" s="24">
        <v>0</v>
      </c>
      <c r="K52" s="25" t="s">
        <v>420</v>
      </c>
      <c r="L52" s="25" t="s">
        <v>1420</v>
      </c>
      <c r="M52" s="26" t="s">
        <v>2166</v>
      </c>
      <c r="N52" s="20" t="s">
        <v>1555</v>
      </c>
      <c r="O52" s="21" t="s">
        <v>1628</v>
      </c>
      <c r="P52" s="26" t="s">
        <v>2190</v>
      </c>
      <c r="Q52" s="21" t="s">
        <v>1741</v>
      </c>
      <c r="R52" s="27" t="s">
        <v>1968</v>
      </c>
      <c r="S52" s="20" t="s">
        <v>1748</v>
      </c>
      <c r="T52" s="26" t="s">
        <v>1975</v>
      </c>
      <c r="U52" s="27" t="s">
        <v>2383</v>
      </c>
      <c r="V52" s="21" t="s">
        <v>1773</v>
      </c>
      <c r="W52" s="21" t="s">
        <v>1774</v>
      </c>
      <c r="X52" s="24" t="s">
        <v>1961</v>
      </c>
      <c r="Y52" s="21" t="s">
        <v>1754</v>
      </c>
      <c r="Z52" s="21" t="s">
        <v>1796</v>
      </c>
      <c r="AA52" s="23">
        <v>0</v>
      </c>
      <c r="AB52" s="21" t="s">
        <v>1817</v>
      </c>
      <c r="AC52" s="21" t="s">
        <v>1806</v>
      </c>
      <c r="AD52" s="23">
        <v>0</v>
      </c>
      <c r="AE52" s="25" t="s">
        <v>1900</v>
      </c>
      <c r="AF52" s="27" t="s">
        <v>1962</v>
      </c>
      <c r="AG52" s="23">
        <v>1999</v>
      </c>
      <c r="AH52" s="21" t="s">
        <v>1072</v>
      </c>
      <c r="AI52" s="21" t="s">
        <v>1073</v>
      </c>
      <c r="AJ52" s="28">
        <v>30.518049999999999</v>
      </c>
      <c r="AK52" s="29">
        <v>-81.450280000000006</v>
      </c>
      <c r="AL52" s="43">
        <f>J52+SUM(Table134[[#This Row],[Highway]:[Pipe]])</f>
        <v>1</v>
      </c>
      <c r="AN52" s="44">
        <f t="shared" si="4"/>
        <v>1</v>
      </c>
      <c r="AO52" s="44" t="str">
        <f t="shared" si="5"/>
        <v/>
      </c>
      <c r="AP52" s="44" t="str">
        <f t="shared" si="6"/>
        <v/>
      </c>
      <c r="AQ52" s="44" t="str">
        <f t="shared" si="7"/>
        <v/>
      </c>
    </row>
    <row r="53" spans="1:43" x14ac:dyDescent="0.45">
      <c r="A53" s="18">
        <v>30.461349999999999</v>
      </c>
      <c r="B53" s="19">
        <v>-81.424777777777777</v>
      </c>
      <c r="C53" s="20" t="s">
        <v>353</v>
      </c>
      <c r="D53" s="20" t="s">
        <v>354</v>
      </c>
      <c r="E53" s="21" t="s">
        <v>355</v>
      </c>
      <c r="F53" s="20" t="s">
        <v>87</v>
      </c>
      <c r="G53" s="21" t="s">
        <v>36</v>
      </c>
      <c r="H53" s="22"/>
      <c r="I53" s="23">
        <v>720071</v>
      </c>
      <c r="J53" s="24">
        <v>0</v>
      </c>
      <c r="K53" s="25" t="s">
        <v>354</v>
      </c>
      <c r="L53" s="25" t="s">
        <v>1410</v>
      </c>
      <c r="M53" s="26" t="s">
        <v>36</v>
      </c>
      <c r="N53" s="20" t="s">
        <v>1540</v>
      </c>
      <c r="O53" s="21" t="s">
        <v>1614</v>
      </c>
      <c r="P53" s="26" t="s">
        <v>36</v>
      </c>
      <c r="Q53" s="21" t="s">
        <v>1741</v>
      </c>
      <c r="R53" s="27" t="s">
        <v>36</v>
      </c>
      <c r="S53" s="20" t="s">
        <v>1748</v>
      </c>
      <c r="T53" s="26" t="s">
        <v>36</v>
      </c>
      <c r="U53" s="27" t="s">
        <v>36</v>
      </c>
      <c r="V53" s="21" t="s">
        <v>1773</v>
      </c>
      <c r="W53" s="21" t="s">
        <v>1774</v>
      </c>
      <c r="X53" s="24" t="s">
        <v>36</v>
      </c>
      <c r="Y53" s="21" t="s">
        <v>1754</v>
      </c>
      <c r="Z53" s="21" t="s">
        <v>1811</v>
      </c>
      <c r="AA53" s="23" t="s">
        <v>36</v>
      </c>
      <c r="AB53" s="21" t="s">
        <v>1861</v>
      </c>
      <c r="AC53" s="21" t="s">
        <v>1795</v>
      </c>
      <c r="AD53" s="23" t="s">
        <v>36</v>
      </c>
      <c r="AE53" s="25" t="s">
        <v>1931</v>
      </c>
      <c r="AF53" s="27" t="s">
        <v>36</v>
      </c>
      <c r="AG53" s="23" t="s">
        <v>36</v>
      </c>
      <c r="AH53" s="21" t="s">
        <v>1024</v>
      </c>
      <c r="AI53" s="21" t="s">
        <v>1025</v>
      </c>
      <c r="AJ53" s="28" t="s">
        <v>36</v>
      </c>
      <c r="AK53" s="29" t="s">
        <v>36</v>
      </c>
      <c r="AL53" s="43">
        <f>J53+SUM(Table134[[#This Row],[Highway]:[Pipe]])</f>
        <v>1</v>
      </c>
      <c r="AN53" s="44">
        <f t="shared" si="4"/>
        <v>1</v>
      </c>
      <c r="AO53" s="44" t="str">
        <f t="shared" si="5"/>
        <v/>
      </c>
      <c r="AP53" s="44" t="str">
        <f t="shared" si="6"/>
        <v/>
      </c>
      <c r="AQ53" s="44" t="str">
        <f t="shared" si="7"/>
        <v/>
      </c>
    </row>
    <row r="54" spans="1:43" x14ac:dyDescent="0.45">
      <c r="A54" s="18">
        <v>30.374902777777777</v>
      </c>
      <c r="B54" s="19">
        <v>-81.726711111111115</v>
      </c>
      <c r="C54" s="20" t="s">
        <v>410</v>
      </c>
      <c r="D54" s="20" t="s">
        <v>411</v>
      </c>
      <c r="E54" s="21" t="s">
        <v>412</v>
      </c>
      <c r="F54" s="20" t="s">
        <v>36</v>
      </c>
      <c r="G54" s="21" t="s">
        <v>32</v>
      </c>
      <c r="H54" s="22"/>
      <c r="I54" s="23">
        <v>720016</v>
      </c>
      <c r="J54" s="24">
        <v>0</v>
      </c>
      <c r="K54" s="25" t="s">
        <v>411</v>
      </c>
      <c r="L54" s="25" t="s">
        <v>411</v>
      </c>
      <c r="M54" s="26" t="s">
        <v>2075</v>
      </c>
      <c r="N54" s="20" t="s">
        <v>1552</v>
      </c>
      <c r="O54" s="21" t="s">
        <v>1673</v>
      </c>
      <c r="P54" s="26" t="s">
        <v>2074</v>
      </c>
      <c r="Q54" s="21" t="s">
        <v>1741</v>
      </c>
      <c r="R54" s="27" t="s">
        <v>1968</v>
      </c>
      <c r="S54" s="20" t="s">
        <v>1748</v>
      </c>
      <c r="T54" s="26" t="s">
        <v>1973</v>
      </c>
      <c r="U54" s="27" t="s">
        <v>2294</v>
      </c>
      <c r="V54" s="21" t="s">
        <v>1773</v>
      </c>
      <c r="W54" s="21" t="s">
        <v>1774</v>
      </c>
      <c r="X54" s="24" t="s">
        <v>1774</v>
      </c>
      <c r="Y54" s="21" t="s">
        <v>1754</v>
      </c>
      <c r="Z54" s="21" t="s">
        <v>1817</v>
      </c>
      <c r="AA54" s="23">
        <v>0</v>
      </c>
      <c r="AB54" s="21" t="s">
        <v>719</v>
      </c>
      <c r="AC54" s="21" t="s">
        <v>1861</v>
      </c>
      <c r="AD54" s="23">
        <v>0</v>
      </c>
      <c r="AE54" s="25" t="s">
        <v>1900</v>
      </c>
      <c r="AF54" s="27" t="s">
        <v>1962</v>
      </c>
      <c r="AG54" s="23">
        <v>1939</v>
      </c>
      <c r="AH54" s="21" t="s">
        <v>1066</v>
      </c>
      <c r="AI54" s="21" t="s">
        <v>1067</v>
      </c>
      <c r="AJ54" s="28">
        <v>30.375</v>
      </c>
      <c r="AK54" s="29">
        <v>-81.726669999999999</v>
      </c>
      <c r="AL54" s="43">
        <f>J54+SUM(Table134[[#This Row],[Highway]:[Pipe]])</f>
        <v>1</v>
      </c>
      <c r="AN54" s="44">
        <f t="shared" si="4"/>
        <v>1</v>
      </c>
      <c r="AO54" s="44" t="str">
        <f t="shared" si="5"/>
        <v/>
      </c>
      <c r="AP54" s="44" t="str">
        <f t="shared" si="6"/>
        <v/>
      </c>
      <c r="AQ54" s="44" t="str">
        <f t="shared" si="7"/>
        <v/>
      </c>
    </row>
    <row r="55" spans="1:43" x14ac:dyDescent="0.45">
      <c r="A55" s="18">
        <v>30.438302777777778</v>
      </c>
      <c r="B55" s="19">
        <v>-81.763638888888892</v>
      </c>
      <c r="C55" s="20" t="s">
        <v>481</v>
      </c>
      <c r="D55" s="20" t="s">
        <v>482</v>
      </c>
      <c r="E55" s="21" t="s">
        <v>483</v>
      </c>
      <c r="F55" s="20" t="s">
        <v>36</v>
      </c>
      <c r="G55" s="21" t="s">
        <v>32</v>
      </c>
      <c r="H55" s="22"/>
      <c r="I55" s="23">
        <v>720017</v>
      </c>
      <c r="J55" s="24">
        <v>0</v>
      </c>
      <c r="K55" s="25" t="s">
        <v>482</v>
      </c>
      <c r="L55" s="25" t="s">
        <v>482</v>
      </c>
      <c r="M55" s="26" t="s">
        <v>2075</v>
      </c>
      <c r="N55" s="20" t="s">
        <v>1562</v>
      </c>
      <c r="O55" s="21" t="s">
        <v>1684</v>
      </c>
      <c r="P55" s="26" t="s">
        <v>2076</v>
      </c>
      <c r="Q55" s="21" t="s">
        <v>1741</v>
      </c>
      <c r="R55" s="27" t="s">
        <v>1968</v>
      </c>
      <c r="S55" s="20" t="s">
        <v>1748</v>
      </c>
      <c r="T55" s="26" t="s">
        <v>1973</v>
      </c>
      <c r="U55" s="27" t="s">
        <v>2295</v>
      </c>
      <c r="V55" s="21" t="s">
        <v>1773</v>
      </c>
      <c r="W55" s="21" t="s">
        <v>1774</v>
      </c>
      <c r="X55" s="24" t="s">
        <v>1774</v>
      </c>
      <c r="Y55" s="21" t="s">
        <v>1754</v>
      </c>
      <c r="Z55" s="21" t="s">
        <v>1807</v>
      </c>
      <c r="AA55" s="23">
        <v>0</v>
      </c>
      <c r="AB55" s="21" t="s">
        <v>1835</v>
      </c>
      <c r="AC55" s="21" t="s">
        <v>1795</v>
      </c>
      <c r="AD55" s="23">
        <v>0</v>
      </c>
      <c r="AE55" s="25" t="s">
        <v>1900</v>
      </c>
      <c r="AF55" s="27" t="s">
        <v>1962</v>
      </c>
      <c r="AG55" s="23">
        <v>1939</v>
      </c>
      <c r="AH55" s="21" t="s">
        <v>1121</v>
      </c>
      <c r="AI55" s="21" t="s">
        <v>1122</v>
      </c>
      <c r="AJ55" s="28">
        <v>30.43826</v>
      </c>
      <c r="AK55" s="29">
        <v>-81.763559999999998</v>
      </c>
      <c r="AL55" s="43">
        <f>J55+SUM(Table134[[#This Row],[Highway]:[Pipe]])</f>
        <v>1</v>
      </c>
      <c r="AN55" s="44">
        <f t="shared" si="4"/>
        <v>1</v>
      </c>
      <c r="AO55" s="44" t="str">
        <f t="shared" si="5"/>
        <v/>
      </c>
      <c r="AP55" s="44" t="str">
        <f t="shared" si="6"/>
        <v/>
      </c>
      <c r="AQ55" s="44" t="str">
        <f t="shared" si="7"/>
        <v/>
      </c>
    </row>
    <row r="56" spans="1:43" x14ac:dyDescent="0.45">
      <c r="A56" s="18">
        <v>28.033269444444443</v>
      </c>
      <c r="B56" s="19">
        <v>-80.579788888888885</v>
      </c>
      <c r="C56" s="20" t="s">
        <v>140</v>
      </c>
      <c r="D56" s="20" t="s">
        <v>105</v>
      </c>
      <c r="E56" s="21" t="s">
        <v>141</v>
      </c>
      <c r="F56" s="20" t="s">
        <v>36</v>
      </c>
      <c r="G56" s="21" t="s">
        <v>36</v>
      </c>
      <c r="H56" s="22"/>
      <c r="I56" s="23">
        <v>700203</v>
      </c>
      <c r="J56" s="24">
        <v>0</v>
      </c>
      <c r="K56" s="25" t="s">
        <v>105</v>
      </c>
      <c r="L56" s="25" t="s">
        <v>105</v>
      </c>
      <c r="M56" s="26" t="s">
        <v>2019</v>
      </c>
      <c r="N56" s="20" t="s">
        <v>1498</v>
      </c>
      <c r="O56" s="21" t="s">
        <v>1626</v>
      </c>
      <c r="P56" s="26" t="s">
        <v>2014</v>
      </c>
      <c r="Q56" s="21" t="s">
        <v>1741</v>
      </c>
      <c r="R56" s="27" t="s">
        <v>1968</v>
      </c>
      <c r="S56" s="20" t="s">
        <v>1745</v>
      </c>
      <c r="T56" s="26" t="s">
        <v>1971</v>
      </c>
      <c r="U56" s="27" t="s">
        <v>2273</v>
      </c>
      <c r="V56" s="21" t="s">
        <v>1773</v>
      </c>
      <c r="W56" s="21" t="s">
        <v>1774</v>
      </c>
      <c r="X56" s="24" t="s">
        <v>1961</v>
      </c>
      <c r="Y56" s="21" t="s">
        <v>1754</v>
      </c>
      <c r="Z56" s="21" t="s">
        <v>1803</v>
      </c>
      <c r="AA56" s="23">
        <v>0</v>
      </c>
      <c r="AB56" s="21" t="s">
        <v>1817</v>
      </c>
      <c r="AC56" s="21" t="s">
        <v>1795</v>
      </c>
      <c r="AD56" s="23">
        <v>0</v>
      </c>
      <c r="AE56" s="25" t="s">
        <v>1903</v>
      </c>
      <c r="AF56" s="27" t="s">
        <v>1962</v>
      </c>
      <c r="AG56" s="23">
        <v>1999</v>
      </c>
      <c r="AH56" s="21" t="s">
        <v>861</v>
      </c>
      <c r="AI56" s="21" t="s">
        <v>862</v>
      </c>
      <c r="AJ56" s="28">
        <v>28.033270000000002</v>
      </c>
      <c r="AK56" s="29">
        <v>-80.579809999999995</v>
      </c>
      <c r="AL56" s="43">
        <f>J56+SUM(Table134[[#This Row],[Highway]:[Pipe]])</f>
        <v>1</v>
      </c>
      <c r="AN56" s="44">
        <f t="shared" si="4"/>
        <v>1</v>
      </c>
      <c r="AO56" s="44" t="str">
        <f t="shared" si="5"/>
        <v/>
      </c>
      <c r="AP56" s="44" t="str">
        <f t="shared" si="6"/>
        <v/>
      </c>
      <c r="AQ56" s="44" t="str">
        <f t="shared" si="7"/>
        <v/>
      </c>
    </row>
    <row r="57" spans="1:43" x14ac:dyDescent="0.45">
      <c r="A57" s="18">
        <v>30.099977777777777</v>
      </c>
      <c r="B57" s="19">
        <v>-81.746377777777781</v>
      </c>
      <c r="C57" s="20" t="s">
        <v>177</v>
      </c>
      <c r="D57" s="20" t="s">
        <v>178</v>
      </c>
      <c r="E57" s="21" t="s">
        <v>179</v>
      </c>
      <c r="F57" s="20" t="s">
        <v>36</v>
      </c>
      <c r="G57" s="21" t="s">
        <v>36</v>
      </c>
      <c r="H57" s="22"/>
      <c r="I57" s="23">
        <v>714050</v>
      </c>
      <c r="J57" s="24">
        <v>0</v>
      </c>
      <c r="K57" s="25" t="s">
        <v>178</v>
      </c>
      <c r="L57" s="25" t="s">
        <v>1379</v>
      </c>
      <c r="M57" s="26" t="s">
        <v>2060</v>
      </c>
      <c r="N57" s="20" t="s">
        <v>1505</v>
      </c>
      <c r="O57" s="21" t="s">
        <v>1626</v>
      </c>
      <c r="P57" s="26" t="s">
        <v>2066</v>
      </c>
      <c r="Q57" s="21" t="s">
        <v>1741</v>
      </c>
      <c r="R57" s="27" t="s">
        <v>1968</v>
      </c>
      <c r="S57" s="20" t="s">
        <v>1746</v>
      </c>
      <c r="T57" s="26" t="s">
        <v>1972</v>
      </c>
      <c r="U57" s="27" t="s">
        <v>2289</v>
      </c>
      <c r="V57" s="21" t="s">
        <v>1773</v>
      </c>
      <c r="W57" s="21" t="s">
        <v>1774</v>
      </c>
      <c r="X57" s="24" t="s">
        <v>1961</v>
      </c>
      <c r="Y57" s="21" t="s">
        <v>1754</v>
      </c>
      <c r="Z57" s="21" t="s">
        <v>1837</v>
      </c>
      <c r="AA57" s="23">
        <v>0</v>
      </c>
      <c r="AB57" s="21" t="s">
        <v>1867</v>
      </c>
      <c r="AC57" s="21" t="s">
        <v>1795</v>
      </c>
      <c r="AD57" s="23">
        <v>0</v>
      </c>
      <c r="AE57" s="25" t="s">
        <v>1916</v>
      </c>
      <c r="AF57" s="27" t="s">
        <v>1963</v>
      </c>
      <c r="AG57" s="23">
        <v>1996</v>
      </c>
      <c r="AH57" s="21" t="s">
        <v>885</v>
      </c>
      <c r="AI57" s="21" t="s">
        <v>886</v>
      </c>
      <c r="AJ57" s="28">
        <v>30.09994</v>
      </c>
      <c r="AK57" s="29">
        <v>-81.746359999999996</v>
      </c>
      <c r="AL57" s="43">
        <f>J57+SUM(Table134[[#This Row],[Highway]:[Pipe]])</f>
        <v>1</v>
      </c>
      <c r="AN57" s="44">
        <f t="shared" si="4"/>
        <v>1</v>
      </c>
      <c r="AO57" s="44" t="str">
        <f t="shared" si="5"/>
        <v/>
      </c>
      <c r="AP57" s="44" t="str">
        <f t="shared" si="6"/>
        <v/>
      </c>
      <c r="AQ57" s="44" t="str">
        <f t="shared" si="7"/>
        <v/>
      </c>
    </row>
    <row r="58" spans="1:43" x14ac:dyDescent="0.45">
      <c r="A58" s="18">
        <v>30.358538888888891</v>
      </c>
      <c r="B58" s="19">
        <v>-81.466674999999995</v>
      </c>
      <c r="C58" s="20" t="s">
        <v>352</v>
      </c>
      <c r="D58" s="20" t="s">
        <v>350</v>
      </c>
      <c r="E58" s="21" t="s">
        <v>351</v>
      </c>
      <c r="F58" s="20" t="s">
        <v>29</v>
      </c>
      <c r="G58" s="21" t="s">
        <v>46</v>
      </c>
      <c r="H58" s="22"/>
      <c r="I58" s="23">
        <v>720515</v>
      </c>
      <c r="J58" s="24">
        <v>0</v>
      </c>
      <c r="K58" s="25" t="s">
        <v>350</v>
      </c>
      <c r="L58" s="25" t="s">
        <v>1409</v>
      </c>
      <c r="M58" s="26" t="s">
        <v>2144</v>
      </c>
      <c r="N58" s="20" t="s">
        <v>1539</v>
      </c>
      <c r="O58" s="21" t="s">
        <v>1650</v>
      </c>
      <c r="P58" s="26" t="s">
        <v>2143</v>
      </c>
      <c r="Q58" s="21" t="s">
        <v>1741</v>
      </c>
      <c r="R58" s="27" t="s">
        <v>1968</v>
      </c>
      <c r="S58" s="20" t="s">
        <v>1748</v>
      </c>
      <c r="T58" s="26" t="s">
        <v>1973</v>
      </c>
      <c r="U58" s="27" t="s">
        <v>2336</v>
      </c>
      <c r="V58" s="21" t="s">
        <v>1773</v>
      </c>
      <c r="W58" s="21" t="s">
        <v>1774</v>
      </c>
      <c r="X58" s="24" t="s">
        <v>1961</v>
      </c>
      <c r="Y58" s="21" t="s">
        <v>1754</v>
      </c>
      <c r="Z58" s="21" t="s">
        <v>1794</v>
      </c>
      <c r="AA58" s="23">
        <v>0</v>
      </c>
      <c r="AB58" s="21" t="s">
        <v>1693</v>
      </c>
      <c r="AC58" s="21" t="s">
        <v>1795</v>
      </c>
      <c r="AD58" s="23">
        <v>0</v>
      </c>
      <c r="AE58" s="25" t="s">
        <v>1919</v>
      </c>
      <c r="AF58" s="27" t="s">
        <v>1962</v>
      </c>
      <c r="AG58" s="23">
        <v>1987</v>
      </c>
      <c r="AH58" s="21" t="s">
        <v>1022</v>
      </c>
      <c r="AI58" s="21" t="s">
        <v>1023</v>
      </c>
      <c r="AJ58" s="28">
        <v>30.358519999999999</v>
      </c>
      <c r="AK58" s="29">
        <v>-81.466769999999997</v>
      </c>
      <c r="AL58" s="43">
        <f>J58+SUM(Table134[[#This Row],[Highway]:[Pipe]])</f>
        <v>1</v>
      </c>
      <c r="AN58" s="44">
        <f t="shared" si="4"/>
        <v>1</v>
      </c>
      <c r="AO58" s="44" t="str">
        <f t="shared" si="5"/>
        <v/>
      </c>
      <c r="AP58" s="44" t="str">
        <f t="shared" si="6"/>
        <v/>
      </c>
      <c r="AQ58" s="44" t="str">
        <f t="shared" si="7"/>
        <v/>
      </c>
    </row>
    <row r="59" spans="1:43" x14ac:dyDescent="0.45">
      <c r="A59" s="18">
        <v>27.209608333333332</v>
      </c>
      <c r="B59" s="19">
        <v>-80.186047222222228</v>
      </c>
      <c r="C59" s="20" t="s">
        <v>539</v>
      </c>
      <c r="D59" s="20" t="s">
        <v>540</v>
      </c>
      <c r="E59" s="21" t="s">
        <v>541</v>
      </c>
      <c r="F59" s="20" t="s">
        <v>36</v>
      </c>
      <c r="G59" s="21" t="s">
        <v>36</v>
      </c>
      <c r="H59" s="22"/>
      <c r="I59" s="23">
        <v>890149</v>
      </c>
      <c r="J59" s="24">
        <v>0</v>
      </c>
      <c r="K59" s="25" t="s">
        <v>540</v>
      </c>
      <c r="L59" s="25" t="s">
        <v>1440</v>
      </c>
      <c r="M59" s="26" t="s">
        <v>2243</v>
      </c>
      <c r="N59" s="20" t="s">
        <v>1499</v>
      </c>
      <c r="O59" s="21" t="s">
        <v>1701</v>
      </c>
      <c r="P59" s="26" t="s">
        <v>2242</v>
      </c>
      <c r="Q59" s="21" t="s">
        <v>1741</v>
      </c>
      <c r="R59" s="27" t="s">
        <v>1968</v>
      </c>
      <c r="S59" s="20" t="s">
        <v>1758</v>
      </c>
      <c r="T59" s="26" t="s">
        <v>1980</v>
      </c>
      <c r="U59" s="27" t="s">
        <v>2441</v>
      </c>
      <c r="V59" s="21" t="s">
        <v>1773</v>
      </c>
      <c r="W59" s="21" t="s">
        <v>1774</v>
      </c>
      <c r="X59" s="24" t="s">
        <v>1961</v>
      </c>
      <c r="Y59" s="21" t="s">
        <v>1754</v>
      </c>
      <c r="Z59" s="21" t="s">
        <v>1786</v>
      </c>
      <c r="AA59" s="23">
        <v>0</v>
      </c>
      <c r="AB59" s="21" t="s">
        <v>1814</v>
      </c>
      <c r="AC59" s="21" t="s">
        <v>1795</v>
      </c>
      <c r="AD59" s="23">
        <v>0</v>
      </c>
      <c r="AE59" s="25" t="s">
        <v>1910</v>
      </c>
      <c r="AF59" s="27" t="s">
        <v>1962</v>
      </c>
      <c r="AG59" s="23">
        <v>2006</v>
      </c>
      <c r="AH59" s="21" t="s">
        <v>1165</v>
      </c>
      <c r="AI59" s="21" t="s">
        <v>1166</v>
      </c>
      <c r="AJ59" s="28">
        <v>27.209440000000001</v>
      </c>
      <c r="AK59" s="29">
        <v>-80.186390000000003</v>
      </c>
      <c r="AL59" s="43">
        <f>J59+SUM(Table134[[#This Row],[Highway]:[Pipe]])</f>
        <v>1</v>
      </c>
      <c r="AN59" s="44">
        <f t="shared" si="4"/>
        <v>1</v>
      </c>
      <c r="AO59" s="44" t="str">
        <f t="shared" si="5"/>
        <v/>
      </c>
      <c r="AP59" s="44" t="str">
        <f t="shared" si="6"/>
        <v/>
      </c>
      <c r="AQ59" s="44" t="str">
        <f t="shared" si="7"/>
        <v/>
      </c>
    </row>
    <row r="60" spans="1:43" x14ac:dyDescent="0.45">
      <c r="A60" s="18">
        <v>28.369425</v>
      </c>
      <c r="B60" s="19">
        <v>-80.872830555555552</v>
      </c>
      <c r="C60" s="20" t="s">
        <v>133</v>
      </c>
      <c r="D60" s="20" t="s">
        <v>134</v>
      </c>
      <c r="E60" s="21" t="s">
        <v>135</v>
      </c>
      <c r="F60" s="20" t="s">
        <v>36</v>
      </c>
      <c r="G60" s="21" t="s">
        <v>44</v>
      </c>
      <c r="H60" s="22"/>
      <c r="I60" s="23">
        <v>700217</v>
      </c>
      <c r="J60" s="24">
        <v>0</v>
      </c>
      <c r="K60" s="25" t="s">
        <v>134</v>
      </c>
      <c r="L60" s="25" t="s">
        <v>1373</v>
      </c>
      <c r="M60" s="26" t="s">
        <v>2041</v>
      </c>
      <c r="N60" s="20" t="s">
        <v>1496</v>
      </c>
      <c r="O60" s="21" t="s">
        <v>1633</v>
      </c>
      <c r="P60" s="26" t="s">
        <v>1994</v>
      </c>
      <c r="Q60" s="21" t="s">
        <v>1741</v>
      </c>
      <c r="R60" s="27" t="s">
        <v>1968</v>
      </c>
      <c r="S60" s="20" t="s">
        <v>1745</v>
      </c>
      <c r="T60" s="26" t="s">
        <v>1971</v>
      </c>
      <c r="U60" s="27" t="s">
        <v>2274</v>
      </c>
      <c r="V60" s="21" t="s">
        <v>1773</v>
      </c>
      <c r="W60" s="21" t="s">
        <v>1774</v>
      </c>
      <c r="X60" s="24" t="s">
        <v>1774</v>
      </c>
      <c r="Y60" s="21" t="s">
        <v>1754</v>
      </c>
      <c r="Z60" s="21" t="s">
        <v>1801</v>
      </c>
      <c r="AA60" s="23">
        <v>0</v>
      </c>
      <c r="AB60" s="21" t="s">
        <v>1839</v>
      </c>
      <c r="AC60" s="21" t="s">
        <v>1795</v>
      </c>
      <c r="AD60" s="23">
        <v>0</v>
      </c>
      <c r="AE60" s="25" t="s">
        <v>1903</v>
      </c>
      <c r="AF60" s="27" t="s">
        <v>1962</v>
      </c>
      <c r="AG60" s="23">
        <v>2006</v>
      </c>
      <c r="AH60" s="21" t="s">
        <v>859</v>
      </c>
      <c r="AI60" s="21" t="s">
        <v>860</v>
      </c>
      <c r="AJ60" s="28">
        <v>28.36947</v>
      </c>
      <c r="AK60" s="29">
        <v>-80.872900000000001</v>
      </c>
      <c r="AL60" s="43">
        <f>J60+SUM(Table134[[#This Row],[Highway]:[Pipe]])</f>
        <v>1</v>
      </c>
      <c r="AN60" s="44">
        <f t="shared" si="4"/>
        <v>1</v>
      </c>
      <c r="AO60" s="44" t="str">
        <f t="shared" si="5"/>
        <v/>
      </c>
      <c r="AP60" s="44" t="str">
        <f t="shared" si="6"/>
        <v/>
      </c>
      <c r="AQ60" s="44" t="str">
        <f t="shared" si="7"/>
        <v/>
      </c>
    </row>
    <row r="61" spans="1:43" x14ac:dyDescent="0.45">
      <c r="A61" s="18">
        <v>29.892736111111109</v>
      </c>
      <c r="B61" s="19">
        <v>-81.32278888888888</v>
      </c>
      <c r="C61" s="20" t="s">
        <v>653</v>
      </c>
      <c r="D61" s="20" t="s">
        <v>155</v>
      </c>
      <c r="E61" s="21" t="s">
        <v>654</v>
      </c>
      <c r="F61" s="20" t="s">
        <v>36</v>
      </c>
      <c r="G61" s="21" t="s">
        <v>36</v>
      </c>
      <c r="H61" s="22"/>
      <c r="I61" s="23">
        <v>780129</v>
      </c>
      <c r="J61" s="24">
        <v>0</v>
      </c>
      <c r="K61" s="25" t="s">
        <v>155</v>
      </c>
      <c r="L61" s="25" t="s">
        <v>155</v>
      </c>
      <c r="M61" s="26" t="s">
        <v>2077</v>
      </c>
      <c r="N61" s="20" t="s">
        <v>1590</v>
      </c>
      <c r="O61" s="21" t="s">
        <v>1704</v>
      </c>
      <c r="P61" s="26" t="s">
        <v>2196</v>
      </c>
      <c r="Q61" s="21" t="s">
        <v>1741</v>
      </c>
      <c r="R61" s="27" t="s">
        <v>1968</v>
      </c>
      <c r="S61" s="20" t="s">
        <v>1765</v>
      </c>
      <c r="T61" s="26" t="s">
        <v>1978</v>
      </c>
      <c r="U61" s="27" t="s">
        <v>2389</v>
      </c>
      <c r="V61" s="21" t="s">
        <v>1773</v>
      </c>
      <c r="W61" s="21" t="s">
        <v>1774</v>
      </c>
      <c r="X61" s="24" t="s">
        <v>1961</v>
      </c>
      <c r="Y61" s="21" t="s">
        <v>1754</v>
      </c>
      <c r="Z61" s="21" t="s">
        <v>1794</v>
      </c>
      <c r="AA61" s="23">
        <v>78.099999999999994</v>
      </c>
      <c r="AB61" s="21" t="s">
        <v>719</v>
      </c>
      <c r="AC61" s="21" t="s">
        <v>1795</v>
      </c>
      <c r="AD61" s="23">
        <v>10.1</v>
      </c>
      <c r="AE61" s="25" t="s">
        <v>1900</v>
      </c>
      <c r="AF61" s="27" t="s">
        <v>1962</v>
      </c>
      <c r="AG61" s="23">
        <v>2013</v>
      </c>
      <c r="AH61" s="21" t="s">
        <v>1251</v>
      </c>
      <c r="AI61" s="21" t="s">
        <v>1252</v>
      </c>
      <c r="AJ61" s="28">
        <v>29.89256</v>
      </c>
      <c r="AK61" s="29">
        <v>-81.322810000000004</v>
      </c>
      <c r="AL61" s="43">
        <f>J61+SUM(Table134[[#This Row],[Highway]:[Pipe]])</f>
        <v>1</v>
      </c>
      <c r="AN61" s="44">
        <f t="shared" si="4"/>
        <v>1</v>
      </c>
      <c r="AO61" s="44" t="str">
        <f t="shared" si="5"/>
        <v/>
      </c>
      <c r="AP61" s="44" t="str">
        <f t="shared" si="6"/>
        <v/>
      </c>
      <c r="AQ61" s="44" t="str">
        <f t="shared" si="7"/>
        <v/>
      </c>
    </row>
    <row r="62" spans="1:43" x14ac:dyDescent="0.45">
      <c r="A62" s="18">
        <v>29.086416666666665</v>
      </c>
      <c r="B62" s="19">
        <v>-80.968472222222218</v>
      </c>
      <c r="C62" s="20" t="s">
        <v>723</v>
      </c>
      <c r="D62" s="20" t="s">
        <v>105</v>
      </c>
      <c r="E62" s="21" t="s">
        <v>724</v>
      </c>
      <c r="F62" s="20" t="s">
        <v>36</v>
      </c>
      <c r="G62" s="21" t="s">
        <v>30</v>
      </c>
      <c r="H62" s="22"/>
      <c r="I62" s="23">
        <v>790156</v>
      </c>
      <c r="J62" s="24">
        <v>0</v>
      </c>
      <c r="K62" s="25" t="s">
        <v>105</v>
      </c>
      <c r="L62" s="25" t="s">
        <v>105</v>
      </c>
      <c r="M62" s="26" t="s">
        <v>2042</v>
      </c>
      <c r="N62" s="20" t="s">
        <v>1599</v>
      </c>
      <c r="O62" s="21" t="s">
        <v>1646</v>
      </c>
      <c r="P62" s="26" t="s">
        <v>2225</v>
      </c>
      <c r="Q62" s="21" t="s">
        <v>1741</v>
      </c>
      <c r="R62" s="27" t="s">
        <v>1968</v>
      </c>
      <c r="S62" s="20" t="s">
        <v>1769</v>
      </c>
      <c r="T62" s="26" t="s">
        <v>1979</v>
      </c>
      <c r="U62" s="27" t="s">
        <v>2419</v>
      </c>
      <c r="V62" s="21" t="s">
        <v>1773</v>
      </c>
      <c r="W62" s="21" t="s">
        <v>1774</v>
      </c>
      <c r="X62" s="24" t="s">
        <v>1774</v>
      </c>
      <c r="Y62" s="21" t="s">
        <v>1754</v>
      </c>
      <c r="Z62" s="21" t="s">
        <v>1802</v>
      </c>
      <c r="AA62" s="23">
        <v>0</v>
      </c>
      <c r="AB62" s="21" t="s">
        <v>1798</v>
      </c>
      <c r="AC62" s="21" t="s">
        <v>1795</v>
      </c>
      <c r="AD62" s="23">
        <v>0</v>
      </c>
      <c r="AE62" s="25" t="s">
        <v>1903</v>
      </c>
      <c r="AF62" s="27" t="s">
        <v>1962</v>
      </c>
      <c r="AG62" s="23">
        <v>2001</v>
      </c>
      <c r="AH62" s="21" t="s">
        <v>1299</v>
      </c>
      <c r="AI62" s="21" t="s">
        <v>1300</v>
      </c>
      <c r="AJ62" s="28">
        <v>29.08642</v>
      </c>
      <c r="AK62" s="29">
        <v>-80.96848</v>
      </c>
      <c r="AL62" s="43">
        <f>J62+SUM(Table134[[#This Row],[Highway]:[Pipe]])</f>
        <v>1</v>
      </c>
      <c r="AN62" s="44">
        <f t="shared" si="4"/>
        <v>1</v>
      </c>
      <c r="AO62" s="44" t="str">
        <f t="shared" si="5"/>
        <v/>
      </c>
      <c r="AP62" s="44" t="str">
        <f t="shared" si="6"/>
        <v/>
      </c>
      <c r="AQ62" s="44" t="str">
        <f t="shared" si="7"/>
        <v/>
      </c>
    </row>
    <row r="63" spans="1:43" x14ac:dyDescent="0.45">
      <c r="A63" s="18">
        <v>29.086333333333332</v>
      </c>
      <c r="B63" s="19">
        <v>-80.968694444444452</v>
      </c>
      <c r="C63" s="20" t="s">
        <v>725</v>
      </c>
      <c r="D63" s="20" t="s">
        <v>105</v>
      </c>
      <c r="E63" s="21" t="s">
        <v>724</v>
      </c>
      <c r="F63" s="20" t="s">
        <v>36</v>
      </c>
      <c r="G63" s="21" t="s">
        <v>32</v>
      </c>
      <c r="H63" s="22"/>
      <c r="I63" s="23">
        <v>790155</v>
      </c>
      <c r="J63" s="24">
        <v>0</v>
      </c>
      <c r="K63" s="25" t="s">
        <v>105</v>
      </c>
      <c r="L63" s="25" t="s">
        <v>105</v>
      </c>
      <c r="M63" s="26" t="s">
        <v>2226</v>
      </c>
      <c r="N63" s="20" t="s">
        <v>1599</v>
      </c>
      <c r="O63" s="21" t="s">
        <v>1646</v>
      </c>
      <c r="P63" s="26" t="s">
        <v>2225</v>
      </c>
      <c r="Q63" s="21" t="s">
        <v>1741</v>
      </c>
      <c r="R63" s="27" t="s">
        <v>1968</v>
      </c>
      <c r="S63" s="20" t="s">
        <v>1769</v>
      </c>
      <c r="T63" s="26" t="s">
        <v>1979</v>
      </c>
      <c r="U63" s="27" t="s">
        <v>2418</v>
      </c>
      <c r="V63" s="21" t="s">
        <v>1773</v>
      </c>
      <c r="W63" s="21" t="s">
        <v>1774</v>
      </c>
      <c r="X63" s="24" t="s">
        <v>1774</v>
      </c>
      <c r="Y63" s="21" t="s">
        <v>1754</v>
      </c>
      <c r="Z63" s="21" t="s">
        <v>1802</v>
      </c>
      <c r="AA63" s="23">
        <v>0</v>
      </c>
      <c r="AB63" s="21" t="s">
        <v>1798</v>
      </c>
      <c r="AC63" s="21" t="s">
        <v>1795</v>
      </c>
      <c r="AD63" s="23">
        <v>0</v>
      </c>
      <c r="AE63" s="25" t="s">
        <v>1903</v>
      </c>
      <c r="AF63" s="27" t="s">
        <v>1962</v>
      </c>
      <c r="AG63" s="23">
        <v>2000</v>
      </c>
      <c r="AH63" s="21" t="s">
        <v>1301</v>
      </c>
      <c r="AI63" s="21" t="s">
        <v>1302</v>
      </c>
      <c r="AJ63" s="28">
        <v>29.08634</v>
      </c>
      <c r="AK63" s="29">
        <v>-80.968699999999998</v>
      </c>
      <c r="AL63" s="43">
        <f>J63+SUM(Table134[[#This Row],[Highway]:[Pipe]])</f>
        <v>1</v>
      </c>
      <c r="AN63" s="44">
        <f t="shared" si="4"/>
        <v>1</v>
      </c>
      <c r="AO63" s="44" t="str">
        <f t="shared" si="5"/>
        <v/>
      </c>
      <c r="AP63" s="44" t="str">
        <f t="shared" si="6"/>
        <v/>
      </c>
      <c r="AQ63" s="44" t="str">
        <f t="shared" si="7"/>
        <v/>
      </c>
    </row>
    <row r="64" spans="1:43" x14ac:dyDescent="0.45">
      <c r="A64" s="18">
        <v>29.088702777777776</v>
      </c>
      <c r="B64" s="19">
        <v>-80.969786111111119</v>
      </c>
      <c r="C64" s="20" t="s">
        <v>726</v>
      </c>
      <c r="D64" s="20" t="s">
        <v>727</v>
      </c>
      <c r="E64" s="21" t="s">
        <v>728</v>
      </c>
      <c r="F64" s="20" t="s">
        <v>36</v>
      </c>
      <c r="G64" s="21" t="s">
        <v>30</v>
      </c>
      <c r="H64" s="22"/>
      <c r="I64" s="23">
        <v>790160</v>
      </c>
      <c r="J64" s="24">
        <v>0</v>
      </c>
      <c r="K64" s="25" t="s">
        <v>727</v>
      </c>
      <c r="L64" s="25" t="s">
        <v>727</v>
      </c>
      <c r="M64" s="26" t="s">
        <v>2042</v>
      </c>
      <c r="N64" s="20" t="s">
        <v>1600</v>
      </c>
      <c r="O64" s="21" t="s">
        <v>1646</v>
      </c>
      <c r="P64" s="26" t="s">
        <v>2228</v>
      </c>
      <c r="Q64" s="21" t="s">
        <v>1741</v>
      </c>
      <c r="R64" s="27" t="s">
        <v>1968</v>
      </c>
      <c r="S64" s="20" t="s">
        <v>1769</v>
      </c>
      <c r="T64" s="26" t="s">
        <v>1979</v>
      </c>
      <c r="U64" s="27" t="s">
        <v>2419</v>
      </c>
      <c r="V64" s="21" t="s">
        <v>1773</v>
      </c>
      <c r="W64" s="21" t="s">
        <v>1774</v>
      </c>
      <c r="X64" s="24" t="s">
        <v>1774</v>
      </c>
      <c r="Y64" s="21" t="s">
        <v>1754</v>
      </c>
      <c r="Z64" s="21" t="s">
        <v>1831</v>
      </c>
      <c r="AA64" s="23">
        <v>0</v>
      </c>
      <c r="AB64" s="21" t="s">
        <v>1874</v>
      </c>
      <c r="AC64" s="21" t="s">
        <v>1795</v>
      </c>
      <c r="AD64" s="23">
        <v>0</v>
      </c>
      <c r="AE64" s="25" t="s">
        <v>1903</v>
      </c>
      <c r="AF64" s="27" t="s">
        <v>1962</v>
      </c>
      <c r="AG64" s="23">
        <v>2001</v>
      </c>
      <c r="AH64" s="21" t="s">
        <v>1303</v>
      </c>
      <c r="AI64" s="21" t="s">
        <v>1304</v>
      </c>
      <c r="AJ64" s="28">
        <v>29.088699999999999</v>
      </c>
      <c r="AK64" s="29">
        <v>-80.969740000000002</v>
      </c>
      <c r="AL64" s="43">
        <f>J64+SUM(Table134[[#This Row],[Highway]:[Pipe]])</f>
        <v>1</v>
      </c>
      <c r="AN64" s="44">
        <f t="shared" si="4"/>
        <v>1</v>
      </c>
      <c r="AO64" s="44" t="str">
        <f t="shared" si="5"/>
        <v/>
      </c>
      <c r="AP64" s="44" t="str">
        <f t="shared" si="6"/>
        <v/>
      </c>
      <c r="AQ64" s="44" t="str">
        <f t="shared" si="7"/>
        <v/>
      </c>
    </row>
    <row r="65" spans="1:43" x14ac:dyDescent="0.45">
      <c r="A65" s="18">
        <v>29.088638888888887</v>
      </c>
      <c r="B65" s="19">
        <v>-80.969980555555551</v>
      </c>
      <c r="C65" s="20" t="s">
        <v>729</v>
      </c>
      <c r="D65" s="20" t="s">
        <v>727</v>
      </c>
      <c r="E65" s="21" t="s">
        <v>728</v>
      </c>
      <c r="F65" s="20" t="s">
        <v>36</v>
      </c>
      <c r="G65" s="21" t="s">
        <v>32</v>
      </c>
      <c r="H65" s="22"/>
      <c r="I65" s="23">
        <v>790159</v>
      </c>
      <c r="J65" s="24">
        <v>0</v>
      </c>
      <c r="K65" s="25" t="s">
        <v>727</v>
      </c>
      <c r="L65" s="25" t="s">
        <v>727</v>
      </c>
      <c r="M65" s="26" t="s">
        <v>2036</v>
      </c>
      <c r="N65" s="20" t="s">
        <v>1600</v>
      </c>
      <c r="O65" s="21" t="s">
        <v>1646</v>
      </c>
      <c r="P65" s="26" t="s">
        <v>2227</v>
      </c>
      <c r="Q65" s="21" t="s">
        <v>1741</v>
      </c>
      <c r="R65" s="27" t="s">
        <v>1968</v>
      </c>
      <c r="S65" s="20" t="s">
        <v>1769</v>
      </c>
      <c r="T65" s="26" t="s">
        <v>1979</v>
      </c>
      <c r="U65" s="27" t="s">
        <v>2420</v>
      </c>
      <c r="V65" s="21" t="s">
        <v>1773</v>
      </c>
      <c r="W65" s="21" t="s">
        <v>1774</v>
      </c>
      <c r="X65" s="24" t="s">
        <v>1774</v>
      </c>
      <c r="Y65" s="21" t="s">
        <v>1754</v>
      </c>
      <c r="Z65" s="21" t="s">
        <v>1831</v>
      </c>
      <c r="AA65" s="23">
        <v>0</v>
      </c>
      <c r="AB65" s="21" t="s">
        <v>1874</v>
      </c>
      <c r="AC65" s="21" t="s">
        <v>1795</v>
      </c>
      <c r="AD65" s="23">
        <v>0</v>
      </c>
      <c r="AE65" s="25" t="s">
        <v>1903</v>
      </c>
      <c r="AF65" s="27" t="s">
        <v>1962</v>
      </c>
      <c r="AG65" s="23">
        <v>2000</v>
      </c>
      <c r="AH65" s="21" t="s">
        <v>1305</v>
      </c>
      <c r="AI65" s="21" t="s">
        <v>1306</v>
      </c>
      <c r="AJ65" s="28">
        <v>29.088619999999999</v>
      </c>
      <c r="AK65" s="29">
        <v>-80.970010000000002</v>
      </c>
      <c r="AL65" s="43">
        <f>J65+SUM(Table134[[#This Row],[Highway]:[Pipe]])</f>
        <v>1</v>
      </c>
      <c r="AN65" s="44">
        <f t="shared" ref="AN65:AN96" si="8">IF(LEFT($W65,1)="H",1,"")</f>
        <v>1</v>
      </c>
      <c r="AO65" s="44" t="str">
        <f t="shared" ref="AO65:AO96" si="9">IF(LEFT($W65,1)="R",3,"")</f>
        <v/>
      </c>
      <c r="AP65" s="44" t="str">
        <f t="shared" ref="AP65:AP96" si="10">IF(LEFT($W65,2)="Pe",5,"")</f>
        <v/>
      </c>
      <c r="AQ65" s="44" t="str">
        <f t="shared" ref="AQ65:AQ96" si="11">IF(LEFT($W65,2)="Pi",7,"")</f>
        <v/>
      </c>
    </row>
    <row r="66" spans="1:43" x14ac:dyDescent="0.45">
      <c r="A66" s="18">
        <v>30.384924999999999</v>
      </c>
      <c r="B66" s="19">
        <v>-81.484650000000002</v>
      </c>
      <c r="C66" s="20" t="s">
        <v>433</v>
      </c>
      <c r="D66" s="20" t="s">
        <v>434</v>
      </c>
      <c r="E66" s="21" t="s">
        <v>435</v>
      </c>
      <c r="F66" s="20" t="s">
        <v>36</v>
      </c>
      <c r="G66" s="21" t="s">
        <v>36</v>
      </c>
      <c r="H66" s="22"/>
      <c r="I66" s="23">
        <v>724437</v>
      </c>
      <c r="J66" s="24">
        <v>0</v>
      </c>
      <c r="K66" s="25" t="s">
        <v>434</v>
      </c>
      <c r="L66" s="25" t="s">
        <v>434</v>
      </c>
      <c r="M66" s="26" t="s">
        <v>2178</v>
      </c>
      <c r="N66" s="20" t="s">
        <v>1559</v>
      </c>
      <c r="O66" s="21" t="s">
        <v>1674</v>
      </c>
      <c r="P66" s="26" t="s">
        <v>2177</v>
      </c>
      <c r="Q66" s="21" t="s">
        <v>1741</v>
      </c>
      <c r="R66" s="27" t="s">
        <v>1968</v>
      </c>
      <c r="S66" s="20" t="s">
        <v>1748</v>
      </c>
      <c r="T66" s="26" t="s">
        <v>1973</v>
      </c>
      <c r="U66" s="27" t="s">
        <v>2371</v>
      </c>
      <c r="V66" s="21" t="s">
        <v>1773</v>
      </c>
      <c r="W66" s="21" t="s">
        <v>1774</v>
      </c>
      <c r="X66" s="24" t="s">
        <v>1774</v>
      </c>
      <c r="Y66" s="21" t="s">
        <v>1754</v>
      </c>
      <c r="Z66" s="21" t="s">
        <v>1806</v>
      </c>
      <c r="AA66" s="23">
        <v>0</v>
      </c>
      <c r="AB66" s="21" t="s">
        <v>1800</v>
      </c>
      <c r="AC66" s="21" t="s">
        <v>1795</v>
      </c>
      <c r="AD66" s="23">
        <v>0</v>
      </c>
      <c r="AE66" s="25" t="s">
        <v>1934</v>
      </c>
      <c r="AF66" s="27" t="s">
        <v>1964</v>
      </c>
      <c r="AG66" s="23">
        <v>1995</v>
      </c>
      <c r="AH66" s="21" t="s">
        <v>1081</v>
      </c>
      <c r="AI66" s="21" t="s">
        <v>1082</v>
      </c>
      <c r="AJ66" s="28">
        <v>30.384889999999999</v>
      </c>
      <c r="AK66" s="29">
        <v>-81.484650000000002</v>
      </c>
      <c r="AL66" s="43">
        <f>J66+SUM(Table134[[#This Row],[Highway]:[Pipe]])</f>
        <v>1</v>
      </c>
      <c r="AN66" s="44">
        <f t="shared" si="8"/>
        <v>1</v>
      </c>
      <c r="AO66" s="44" t="str">
        <f t="shared" si="9"/>
        <v/>
      </c>
      <c r="AP66" s="44" t="str">
        <f t="shared" si="10"/>
        <v/>
      </c>
      <c r="AQ66" s="44" t="str">
        <f t="shared" si="11"/>
        <v/>
      </c>
    </row>
    <row r="67" spans="1:43" x14ac:dyDescent="0.45">
      <c r="A67" s="18">
        <v>29.210716666666666</v>
      </c>
      <c r="B67" s="19">
        <v>-81.017480555555551</v>
      </c>
      <c r="C67" s="20" t="s">
        <v>710</v>
      </c>
      <c r="D67" s="20" t="s">
        <v>711</v>
      </c>
      <c r="E67" s="21" t="s">
        <v>712</v>
      </c>
      <c r="F67" s="20" t="s">
        <v>36</v>
      </c>
      <c r="G67" s="21" t="s">
        <v>36</v>
      </c>
      <c r="H67" s="22"/>
      <c r="I67" s="23">
        <v>794015</v>
      </c>
      <c r="J67" s="24">
        <v>0</v>
      </c>
      <c r="K67" s="25" t="s">
        <v>711</v>
      </c>
      <c r="L67" s="25" t="s">
        <v>711</v>
      </c>
      <c r="M67" s="26" t="s">
        <v>2237</v>
      </c>
      <c r="N67" s="20" t="s">
        <v>1596</v>
      </c>
      <c r="O67" s="21" t="s">
        <v>1732</v>
      </c>
      <c r="P67" s="26" t="s">
        <v>2222</v>
      </c>
      <c r="Q67" s="21" t="s">
        <v>1741</v>
      </c>
      <c r="R67" s="27" t="s">
        <v>1968</v>
      </c>
      <c r="S67" s="20" t="s">
        <v>1769</v>
      </c>
      <c r="T67" s="26" t="s">
        <v>1979</v>
      </c>
      <c r="U67" s="27" t="s">
        <v>2433</v>
      </c>
      <c r="V67" s="21" t="s">
        <v>1773</v>
      </c>
      <c r="W67" s="21" t="s">
        <v>1774</v>
      </c>
      <c r="X67" s="24" t="s">
        <v>1961</v>
      </c>
      <c r="Y67" s="21" t="s">
        <v>1754</v>
      </c>
      <c r="Z67" s="21" t="s">
        <v>1807</v>
      </c>
      <c r="AA67" s="23">
        <v>0</v>
      </c>
      <c r="AB67" s="21" t="s">
        <v>1867</v>
      </c>
      <c r="AC67" s="21" t="s">
        <v>1795</v>
      </c>
      <c r="AD67" s="23">
        <v>0</v>
      </c>
      <c r="AE67" s="25" t="s">
        <v>1953</v>
      </c>
      <c r="AF67" s="27" t="s">
        <v>1963</v>
      </c>
      <c r="AG67" s="23">
        <v>1962</v>
      </c>
      <c r="AH67" s="21" t="s">
        <v>1291</v>
      </c>
      <c r="AI67" s="21" t="s">
        <v>1292</v>
      </c>
      <c r="AJ67" s="28">
        <v>29.21069</v>
      </c>
      <c r="AK67" s="29">
        <v>-81.017529999999994</v>
      </c>
      <c r="AL67" s="43">
        <f>J67+SUM(Table134[[#This Row],[Highway]:[Pipe]])</f>
        <v>1</v>
      </c>
      <c r="AN67" s="44">
        <f t="shared" si="8"/>
        <v>1</v>
      </c>
      <c r="AO67" s="44" t="str">
        <f t="shared" si="9"/>
        <v/>
      </c>
      <c r="AP67" s="44" t="str">
        <f t="shared" si="10"/>
        <v/>
      </c>
      <c r="AQ67" s="44" t="str">
        <f t="shared" si="11"/>
        <v/>
      </c>
    </row>
    <row r="68" spans="1:43" x14ac:dyDescent="0.45">
      <c r="A68" s="18">
        <v>30.393666666666665</v>
      </c>
      <c r="B68" s="19">
        <v>-81.713408333333334</v>
      </c>
      <c r="C68" s="20" t="s">
        <v>401</v>
      </c>
      <c r="D68" s="20" t="s">
        <v>402</v>
      </c>
      <c r="E68" s="21" t="s">
        <v>403</v>
      </c>
      <c r="F68" s="20" t="s">
        <v>36</v>
      </c>
      <c r="G68" s="21" t="s">
        <v>36</v>
      </c>
      <c r="H68" s="22"/>
      <c r="I68" s="23">
        <v>724147</v>
      </c>
      <c r="J68" s="24">
        <v>0</v>
      </c>
      <c r="K68" s="25" t="s">
        <v>402</v>
      </c>
      <c r="L68" s="25" t="s">
        <v>1418</v>
      </c>
      <c r="M68" s="26" t="s">
        <v>36</v>
      </c>
      <c r="N68" s="20" t="s">
        <v>1551</v>
      </c>
      <c r="O68" s="21" t="s">
        <v>1639</v>
      </c>
      <c r="P68" s="26" t="s">
        <v>36</v>
      </c>
      <c r="Q68" s="21" t="s">
        <v>1741</v>
      </c>
      <c r="R68" s="27" t="s">
        <v>36</v>
      </c>
      <c r="S68" s="20" t="s">
        <v>1748</v>
      </c>
      <c r="T68" s="26" t="s">
        <v>36</v>
      </c>
      <c r="U68" s="27" t="s">
        <v>36</v>
      </c>
      <c r="V68" s="21" t="s">
        <v>1773</v>
      </c>
      <c r="W68" s="21" t="s">
        <v>1774</v>
      </c>
      <c r="X68" s="24" t="s">
        <v>36</v>
      </c>
      <c r="Y68" s="21" t="s">
        <v>1754</v>
      </c>
      <c r="Z68" s="21" t="s">
        <v>1829</v>
      </c>
      <c r="AA68" s="23" t="s">
        <v>36</v>
      </c>
      <c r="AB68" s="21" t="s">
        <v>1800</v>
      </c>
      <c r="AC68" s="21" t="s">
        <v>1795</v>
      </c>
      <c r="AD68" s="23" t="s">
        <v>36</v>
      </c>
      <c r="AE68" s="25" t="s">
        <v>1921</v>
      </c>
      <c r="AF68" s="27" t="s">
        <v>36</v>
      </c>
      <c r="AG68" s="23" t="s">
        <v>36</v>
      </c>
      <c r="AH68" s="21" t="s">
        <v>1060</v>
      </c>
      <c r="AI68" s="21" t="s">
        <v>1061</v>
      </c>
      <c r="AJ68" s="28" t="s">
        <v>36</v>
      </c>
      <c r="AK68" s="29" t="s">
        <v>36</v>
      </c>
      <c r="AL68" s="43">
        <f>J68+SUM(Table134[[#This Row],[Highway]:[Pipe]])</f>
        <v>1</v>
      </c>
      <c r="AN68" s="44">
        <f t="shared" si="8"/>
        <v>1</v>
      </c>
      <c r="AO68" s="44" t="str">
        <f t="shared" si="9"/>
        <v/>
      </c>
      <c r="AP68" s="44" t="str">
        <f t="shared" si="10"/>
        <v/>
      </c>
      <c r="AQ68" s="44" t="str">
        <f t="shared" si="11"/>
        <v/>
      </c>
    </row>
    <row r="69" spans="1:43" x14ac:dyDescent="0.45">
      <c r="A69" s="18">
        <v>29.262666666666668</v>
      </c>
      <c r="B69" s="19">
        <v>-81.117805555555549</v>
      </c>
      <c r="C69" s="20" t="s">
        <v>764</v>
      </c>
      <c r="D69" s="20" t="s">
        <v>34</v>
      </c>
      <c r="E69" s="21" t="s">
        <v>765</v>
      </c>
      <c r="F69" s="20" t="s">
        <v>36</v>
      </c>
      <c r="G69" s="21" t="s">
        <v>30</v>
      </c>
      <c r="H69" s="22"/>
      <c r="I69" s="23">
        <v>790078</v>
      </c>
      <c r="J69" s="24">
        <v>0</v>
      </c>
      <c r="K69" s="25" t="s">
        <v>34</v>
      </c>
      <c r="L69" s="25" t="s">
        <v>34</v>
      </c>
      <c r="M69" s="26" t="s">
        <v>2040</v>
      </c>
      <c r="N69" s="20" t="s">
        <v>1603</v>
      </c>
      <c r="O69" s="21" t="s">
        <v>1692</v>
      </c>
      <c r="P69" s="26" t="s">
        <v>2215</v>
      </c>
      <c r="Q69" s="21" t="s">
        <v>1741</v>
      </c>
      <c r="R69" s="27" t="s">
        <v>1968</v>
      </c>
      <c r="S69" s="20" t="s">
        <v>1769</v>
      </c>
      <c r="T69" s="26" t="s">
        <v>1979</v>
      </c>
      <c r="U69" s="27" t="s">
        <v>2411</v>
      </c>
      <c r="V69" s="21" t="s">
        <v>1773</v>
      </c>
      <c r="W69" s="21" t="s">
        <v>1774</v>
      </c>
      <c r="X69" s="24" t="s">
        <v>1774</v>
      </c>
      <c r="Y69" s="21" t="s">
        <v>1754</v>
      </c>
      <c r="Z69" s="21" t="s">
        <v>1825</v>
      </c>
      <c r="AA69" s="23">
        <v>0</v>
      </c>
      <c r="AB69" s="21" t="s">
        <v>1792</v>
      </c>
      <c r="AC69" s="21" t="s">
        <v>1795</v>
      </c>
      <c r="AD69" s="23">
        <v>0</v>
      </c>
      <c r="AE69" s="25" t="s">
        <v>1903</v>
      </c>
      <c r="AF69" s="27" t="s">
        <v>1962</v>
      </c>
      <c r="AG69" s="23">
        <v>1965</v>
      </c>
      <c r="AH69" s="21" t="s">
        <v>1333</v>
      </c>
      <c r="AI69" s="21" t="s">
        <v>1334</v>
      </c>
      <c r="AJ69" s="28">
        <v>29.26266</v>
      </c>
      <c r="AK69" s="29">
        <v>-81.117810000000006</v>
      </c>
      <c r="AL69" s="43">
        <f>J69+SUM(Table134[[#This Row],[Highway]:[Pipe]])</f>
        <v>1</v>
      </c>
      <c r="AN69" s="44">
        <f t="shared" si="8"/>
        <v>1</v>
      </c>
      <c r="AO69" s="44" t="str">
        <f t="shared" si="9"/>
        <v/>
      </c>
      <c r="AP69" s="44" t="str">
        <f t="shared" si="10"/>
        <v/>
      </c>
      <c r="AQ69" s="44" t="str">
        <f t="shared" si="11"/>
        <v/>
      </c>
    </row>
    <row r="70" spans="1:43" x14ac:dyDescent="0.45">
      <c r="A70" s="18">
        <v>29.262722222222223</v>
      </c>
      <c r="B70" s="19">
        <v>-81.118111111111105</v>
      </c>
      <c r="C70" s="20" t="s">
        <v>766</v>
      </c>
      <c r="D70" s="20" t="s">
        <v>34</v>
      </c>
      <c r="E70" s="21" t="s">
        <v>765</v>
      </c>
      <c r="F70" s="20" t="s">
        <v>36</v>
      </c>
      <c r="G70" s="21" t="s">
        <v>32</v>
      </c>
      <c r="H70" s="22"/>
      <c r="I70" s="23">
        <v>790077</v>
      </c>
      <c r="J70" s="24">
        <v>0</v>
      </c>
      <c r="K70" s="25" t="s">
        <v>34</v>
      </c>
      <c r="L70" s="25" t="s">
        <v>34</v>
      </c>
      <c r="M70" s="26" t="s">
        <v>2030</v>
      </c>
      <c r="N70" s="20" t="s">
        <v>1603</v>
      </c>
      <c r="O70" s="21" t="s">
        <v>1692</v>
      </c>
      <c r="P70" s="26" t="s">
        <v>2215</v>
      </c>
      <c r="Q70" s="21" t="s">
        <v>1741</v>
      </c>
      <c r="R70" s="27" t="s">
        <v>1968</v>
      </c>
      <c r="S70" s="20" t="s">
        <v>1769</v>
      </c>
      <c r="T70" s="26" t="s">
        <v>1979</v>
      </c>
      <c r="U70" s="27" t="s">
        <v>2410</v>
      </c>
      <c r="V70" s="21" t="s">
        <v>1773</v>
      </c>
      <c r="W70" s="21" t="s">
        <v>1774</v>
      </c>
      <c r="X70" s="24" t="s">
        <v>1774</v>
      </c>
      <c r="Y70" s="21" t="s">
        <v>1754</v>
      </c>
      <c r="Z70" s="21" t="s">
        <v>1825</v>
      </c>
      <c r="AA70" s="23">
        <v>0</v>
      </c>
      <c r="AB70" s="21" t="s">
        <v>1792</v>
      </c>
      <c r="AC70" s="21" t="s">
        <v>1795</v>
      </c>
      <c r="AD70" s="23">
        <v>0</v>
      </c>
      <c r="AE70" s="25" t="s">
        <v>1903</v>
      </c>
      <c r="AF70" s="27" t="s">
        <v>1962</v>
      </c>
      <c r="AG70" s="23">
        <v>1965</v>
      </c>
      <c r="AH70" s="21" t="s">
        <v>1335</v>
      </c>
      <c r="AI70" s="21" t="s">
        <v>1336</v>
      </c>
      <c r="AJ70" s="28">
        <v>29.262720000000002</v>
      </c>
      <c r="AK70" s="29">
        <v>-81.118110000000001</v>
      </c>
      <c r="AL70" s="43">
        <f>J70+SUM(Table134[[#This Row],[Highway]:[Pipe]])</f>
        <v>1</v>
      </c>
      <c r="AN70" s="44">
        <f t="shared" si="8"/>
        <v>1</v>
      </c>
      <c r="AO70" s="44" t="str">
        <f t="shared" si="9"/>
        <v/>
      </c>
      <c r="AP70" s="44" t="str">
        <f t="shared" si="10"/>
        <v/>
      </c>
      <c r="AQ70" s="44" t="str">
        <f t="shared" si="11"/>
        <v/>
      </c>
    </row>
    <row r="71" spans="1:43" x14ac:dyDescent="0.45">
      <c r="A71" s="18">
        <v>29.485808333333335</v>
      </c>
      <c r="B71" s="19">
        <v>-81.276780555555561</v>
      </c>
      <c r="C71" s="20" t="s">
        <v>500</v>
      </c>
      <c r="D71" s="20" t="s">
        <v>34</v>
      </c>
      <c r="E71" s="21" t="s">
        <v>501</v>
      </c>
      <c r="F71" s="20" t="s">
        <v>36</v>
      </c>
      <c r="G71" s="21" t="s">
        <v>36</v>
      </c>
      <c r="H71" s="22"/>
      <c r="I71" s="23">
        <v>730071</v>
      </c>
      <c r="J71" s="24">
        <v>0</v>
      </c>
      <c r="K71" s="25" t="s">
        <v>34</v>
      </c>
      <c r="L71" s="25" t="s">
        <v>34</v>
      </c>
      <c r="M71" s="26" t="s">
        <v>2031</v>
      </c>
      <c r="N71" s="20" t="s">
        <v>1566</v>
      </c>
      <c r="O71" s="21" t="s">
        <v>1648</v>
      </c>
      <c r="P71" s="26" t="s">
        <v>2179</v>
      </c>
      <c r="Q71" s="21" t="s">
        <v>1741</v>
      </c>
      <c r="R71" s="27" t="s">
        <v>1968</v>
      </c>
      <c r="S71" s="20" t="s">
        <v>1752</v>
      </c>
      <c r="T71" s="26" t="s">
        <v>1974</v>
      </c>
      <c r="U71" s="27" t="s">
        <v>2376</v>
      </c>
      <c r="V71" s="21" t="s">
        <v>1773</v>
      </c>
      <c r="W71" s="21" t="s">
        <v>1774</v>
      </c>
      <c r="X71" s="24" t="s">
        <v>1774</v>
      </c>
      <c r="Y71" s="21" t="s">
        <v>1754</v>
      </c>
      <c r="Z71" s="21" t="s">
        <v>1860</v>
      </c>
      <c r="AA71" s="23">
        <v>0</v>
      </c>
      <c r="AB71" s="21" t="s">
        <v>1800</v>
      </c>
      <c r="AC71" s="21" t="s">
        <v>1795</v>
      </c>
      <c r="AD71" s="23">
        <v>0</v>
      </c>
      <c r="AE71" s="25" t="s">
        <v>1900</v>
      </c>
      <c r="AF71" s="27" t="s">
        <v>1962</v>
      </c>
      <c r="AG71" s="23">
        <v>2007</v>
      </c>
      <c r="AH71" s="21" t="s">
        <v>1135</v>
      </c>
      <c r="AI71" s="21" t="s">
        <v>1136</v>
      </c>
      <c r="AJ71" s="28">
        <v>29.652519999999999</v>
      </c>
      <c r="AK71" s="29">
        <v>-81.276790000000005</v>
      </c>
      <c r="AL71" s="43">
        <f>J71+SUM(Table134[[#This Row],[Highway]:[Pipe]])</f>
        <v>1</v>
      </c>
      <c r="AN71" s="44">
        <f t="shared" si="8"/>
        <v>1</v>
      </c>
      <c r="AO71" s="44" t="str">
        <f t="shared" si="9"/>
        <v/>
      </c>
      <c r="AP71" s="44" t="str">
        <f t="shared" si="10"/>
        <v/>
      </c>
      <c r="AQ71" s="44" t="str">
        <f t="shared" si="11"/>
        <v/>
      </c>
    </row>
    <row r="72" spans="1:43" x14ac:dyDescent="0.45">
      <c r="A72" s="18">
        <v>29.254722222222224</v>
      </c>
      <c r="B72" s="19">
        <v>-81.123583333333329</v>
      </c>
      <c r="C72" s="20" t="s">
        <v>767</v>
      </c>
      <c r="D72" s="20" t="s">
        <v>768</v>
      </c>
      <c r="E72" s="21" t="s">
        <v>769</v>
      </c>
      <c r="F72" s="20" t="s">
        <v>36</v>
      </c>
      <c r="G72" s="21" t="s">
        <v>44</v>
      </c>
      <c r="H72" s="22"/>
      <c r="I72" s="23">
        <v>790163</v>
      </c>
      <c r="J72" s="24">
        <v>0</v>
      </c>
      <c r="K72" s="25" t="s">
        <v>768</v>
      </c>
      <c r="L72" s="25" t="s">
        <v>768</v>
      </c>
      <c r="M72" s="26" t="s">
        <v>2230</v>
      </c>
      <c r="N72" s="20" t="s">
        <v>1603</v>
      </c>
      <c r="O72" s="21" t="s">
        <v>1739</v>
      </c>
      <c r="P72" s="26" t="s">
        <v>2215</v>
      </c>
      <c r="Q72" s="21" t="s">
        <v>1741</v>
      </c>
      <c r="R72" s="27" t="s">
        <v>1968</v>
      </c>
      <c r="S72" s="20" t="s">
        <v>1769</v>
      </c>
      <c r="T72" s="26" t="s">
        <v>1979</v>
      </c>
      <c r="U72" s="27" t="s">
        <v>2423</v>
      </c>
      <c r="V72" s="21" t="s">
        <v>1773</v>
      </c>
      <c r="W72" s="21" t="s">
        <v>1774</v>
      </c>
      <c r="X72" s="24" t="s">
        <v>1774</v>
      </c>
      <c r="Y72" s="21" t="s">
        <v>1754</v>
      </c>
      <c r="Z72" s="21" t="s">
        <v>1813</v>
      </c>
      <c r="AA72" s="23">
        <v>0</v>
      </c>
      <c r="AB72" s="21" t="s">
        <v>1817</v>
      </c>
      <c r="AC72" s="21" t="s">
        <v>1795</v>
      </c>
      <c r="AD72" s="23">
        <v>0</v>
      </c>
      <c r="AE72" s="25" t="s">
        <v>1903</v>
      </c>
      <c r="AF72" s="27" t="s">
        <v>1962</v>
      </c>
      <c r="AG72" s="23">
        <v>1997</v>
      </c>
      <c r="AH72" s="21" t="s">
        <v>1337</v>
      </c>
      <c r="AI72" s="21" t="s">
        <v>1338</v>
      </c>
      <c r="AJ72" s="28">
        <v>29.254719999999999</v>
      </c>
      <c r="AK72" s="29">
        <v>-81.123589999999993</v>
      </c>
      <c r="AL72" s="43">
        <f>J72+SUM(Table134[[#This Row],[Highway]:[Pipe]])</f>
        <v>1</v>
      </c>
      <c r="AN72" s="44">
        <f t="shared" si="8"/>
        <v>1</v>
      </c>
      <c r="AO72" s="44" t="str">
        <f t="shared" si="9"/>
        <v/>
      </c>
      <c r="AP72" s="44" t="str">
        <f t="shared" si="10"/>
        <v/>
      </c>
      <c r="AQ72" s="44" t="str">
        <f t="shared" si="11"/>
        <v/>
      </c>
    </row>
    <row r="73" spans="1:43" x14ac:dyDescent="0.45">
      <c r="A73" s="18">
        <v>29.254975000000002</v>
      </c>
      <c r="B73" s="19">
        <v>-81.123530555555547</v>
      </c>
      <c r="C73" s="20" t="s">
        <v>770</v>
      </c>
      <c r="D73" s="20" t="s">
        <v>768</v>
      </c>
      <c r="E73" s="21" t="s">
        <v>769</v>
      </c>
      <c r="F73" s="20" t="s">
        <v>36</v>
      </c>
      <c r="G73" s="21" t="s">
        <v>46</v>
      </c>
      <c r="H73" s="22"/>
      <c r="I73" s="23">
        <v>790027</v>
      </c>
      <c r="J73" s="24">
        <v>0</v>
      </c>
      <c r="K73" s="25" t="s">
        <v>768</v>
      </c>
      <c r="L73" s="25" t="s">
        <v>768</v>
      </c>
      <c r="M73" s="26" t="s">
        <v>2216</v>
      </c>
      <c r="N73" s="20" t="s">
        <v>1603</v>
      </c>
      <c r="O73" s="21" t="s">
        <v>1739</v>
      </c>
      <c r="P73" s="26" t="s">
        <v>2215</v>
      </c>
      <c r="Q73" s="21" t="s">
        <v>1741</v>
      </c>
      <c r="R73" s="27" t="s">
        <v>1968</v>
      </c>
      <c r="S73" s="20" t="s">
        <v>1769</v>
      </c>
      <c r="T73" s="26" t="s">
        <v>1979</v>
      </c>
      <c r="U73" s="27" t="s">
        <v>2408</v>
      </c>
      <c r="V73" s="21" t="s">
        <v>1773</v>
      </c>
      <c r="W73" s="21" t="s">
        <v>1774</v>
      </c>
      <c r="X73" s="24" t="s">
        <v>1961</v>
      </c>
      <c r="Y73" s="21" t="s">
        <v>1754</v>
      </c>
      <c r="Z73" s="21" t="s">
        <v>1813</v>
      </c>
      <c r="AA73" s="23">
        <v>0</v>
      </c>
      <c r="AB73" s="21" t="s">
        <v>1817</v>
      </c>
      <c r="AC73" s="21" t="s">
        <v>1795</v>
      </c>
      <c r="AD73" s="23">
        <v>0</v>
      </c>
      <c r="AE73" s="25" t="s">
        <v>1903</v>
      </c>
      <c r="AF73" s="27" t="s">
        <v>1962</v>
      </c>
      <c r="AG73" s="23">
        <v>1965</v>
      </c>
      <c r="AH73" s="21" t="s">
        <v>1339</v>
      </c>
      <c r="AI73" s="21" t="s">
        <v>1340</v>
      </c>
      <c r="AJ73" s="28">
        <v>29.254940000000001</v>
      </c>
      <c r="AK73" s="29">
        <v>-81.123559999999998</v>
      </c>
      <c r="AL73" s="43">
        <f>J73+SUM(Table134[[#This Row],[Highway]:[Pipe]])</f>
        <v>1</v>
      </c>
      <c r="AN73" s="44">
        <f t="shared" si="8"/>
        <v>1</v>
      </c>
      <c r="AO73" s="44" t="str">
        <f t="shared" si="9"/>
        <v/>
      </c>
      <c r="AP73" s="44" t="str">
        <f t="shared" si="10"/>
        <v/>
      </c>
      <c r="AQ73" s="44" t="str">
        <f t="shared" si="11"/>
        <v/>
      </c>
    </row>
    <row r="74" spans="1:43" x14ac:dyDescent="0.45">
      <c r="A74" s="18">
        <v>30.0807</v>
      </c>
      <c r="B74" s="19">
        <v>-81.761186111111115</v>
      </c>
      <c r="C74" s="20" t="s">
        <v>182</v>
      </c>
      <c r="D74" s="20" t="s">
        <v>183</v>
      </c>
      <c r="E74" s="21" t="s">
        <v>184</v>
      </c>
      <c r="F74" s="20" t="s">
        <v>29</v>
      </c>
      <c r="G74" s="21" t="s">
        <v>36</v>
      </c>
      <c r="H74" s="22"/>
      <c r="I74" s="23"/>
      <c r="J74" s="24">
        <v>0</v>
      </c>
      <c r="K74" s="25" t="s">
        <v>183</v>
      </c>
      <c r="L74" s="25" t="s">
        <v>183</v>
      </c>
      <c r="M74" s="26" t="s">
        <v>36</v>
      </c>
      <c r="N74" s="20" t="s">
        <v>1501</v>
      </c>
      <c r="O74" s="21" t="s">
        <v>1624</v>
      </c>
      <c r="P74" s="26" t="s">
        <v>36</v>
      </c>
      <c r="Q74" s="21" t="s">
        <v>1741</v>
      </c>
      <c r="R74" s="27" t="s">
        <v>36</v>
      </c>
      <c r="S74" s="20" t="s">
        <v>1746</v>
      </c>
      <c r="T74" s="26" t="s">
        <v>36</v>
      </c>
      <c r="U74" s="27" t="s">
        <v>36</v>
      </c>
      <c r="V74" s="21" t="s">
        <v>1773</v>
      </c>
      <c r="W74" s="21" t="s">
        <v>1776</v>
      </c>
      <c r="X74" s="24" t="s">
        <v>36</v>
      </c>
      <c r="Y74" s="21" t="s">
        <v>1754</v>
      </c>
      <c r="Z74" s="21" t="s">
        <v>1838</v>
      </c>
      <c r="AA74" s="23" t="s">
        <v>36</v>
      </c>
      <c r="AB74" s="21" t="s">
        <v>1811</v>
      </c>
      <c r="AC74" s="21" t="s">
        <v>1795</v>
      </c>
      <c r="AD74" s="23" t="s">
        <v>36</v>
      </c>
      <c r="AE74" s="25" t="s">
        <v>1913</v>
      </c>
      <c r="AF74" s="27" t="s">
        <v>36</v>
      </c>
      <c r="AG74" s="23" t="s">
        <v>36</v>
      </c>
      <c r="AH74" s="21" t="s">
        <v>889</v>
      </c>
      <c r="AI74" s="21" t="s">
        <v>890</v>
      </c>
      <c r="AJ74" s="28" t="s">
        <v>36</v>
      </c>
      <c r="AK74" s="29" t="s">
        <v>36</v>
      </c>
      <c r="AL74" s="43">
        <f>J74+SUM(Table134[[#This Row],[Highway]:[Pipe]])</f>
        <v>3</v>
      </c>
      <c r="AN74" s="44" t="str">
        <f t="shared" si="8"/>
        <v/>
      </c>
      <c r="AO74" s="44">
        <f t="shared" si="9"/>
        <v>3</v>
      </c>
      <c r="AP74" s="44" t="str">
        <f t="shared" si="10"/>
        <v/>
      </c>
      <c r="AQ74" s="44" t="str">
        <f t="shared" si="11"/>
        <v/>
      </c>
    </row>
    <row r="75" spans="1:43" x14ac:dyDescent="0.45">
      <c r="A75" s="18">
        <v>30.412374999999997</v>
      </c>
      <c r="B75" s="19">
        <v>-81.548538888888885</v>
      </c>
      <c r="C75" s="20" t="s">
        <v>416</v>
      </c>
      <c r="D75" s="20" t="s">
        <v>417</v>
      </c>
      <c r="E75" s="21" t="s">
        <v>418</v>
      </c>
      <c r="F75" s="20" t="s">
        <v>36</v>
      </c>
      <c r="G75" s="21" t="s">
        <v>32</v>
      </c>
      <c r="H75" s="22"/>
      <c r="I75" s="23">
        <v>720569</v>
      </c>
      <c r="J75" s="24">
        <v>0</v>
      </c>
      <c r="K75" s="25" t="s">
        <v>417</v>
      </c>
      <c r="L75" s="25" t="s">
        <v>417</v>
      </c>
      <c r="M75" s="26" t="s">
        <v>2081</v>
      </c>
      <c r="N75" s="20" t="s">
        <v>1554</v>
      </c>
      <c r="O75" s="21" t="s">
        <v>1611</v>
      </c>
      <c r="P75" s="26" t="s">
        <v>2002</v>
      </c>
      <c r="Q75" s="21" t="s">
        <v>1741</v>
      </c>
      <c r="R75" s="27" t="s">
        <v>1968</v>
      </c>
      <c r="S75" s="20" t="s">
        <v>1748</v>
      </c>
      <c r="T75" s="26" t="s">
        <v>1973</v>
      </c>
      <c r="U75" s="27" t="s">
        <v>2340</v>
      </c>
      <c r="V75" s="21" t="s">
        <v>1773</v>
      </c>
      <c r="W75" s="21" t="s">
        <v>1774</v>
      </c>
      <c r="X75" s="24" t="s">
        <v>1774</v>
      </c>
      <c r="Y75" s="21" t="s">
        <v>1754</v>
      </c>
      <c r="Z75" s="21" t="s">
        <v>1826</v>
      </c>
      <c r="AA75" s="23">
        <v>0</v>
      </c>
      <c r="AB75" s="21" t="s">
        <v>719</v>
      </c>
      <c r="AC75" s="21" t="s">
        <v>1795</v>
      </c>
      <c r="AD75" s="23">
        <v>0</v>
      </c>
      <c r="AE75" s="25" t="s">
        <v>1921</v>
      </c>
      <c r="AF75" s="27" t="s">
        <v>1962</v>
      </c>
      <c r="AG75" s="23">
        <v>1994</v>
      </c>
      <c r="AH75" s="21" t="s">
        <v>1070</v>
      </c>
      <c r="AI75" s="21" t="s">
        <v>1071</v>
      </c>
      <c r="AJ75" s="28">
        <v>30.412220000000001</v>
      </c>
      <c r="AK75" s="29">
        <v>-81.54889</v>
      </c>
      <c r="AL75" s="43">
        <f>J75+SUM(Table134[[#This Row],[Highway]:[Pipe]])</f>
        <v>1</v>
      </c>
      <c r="AN75" s="44">
        <f t="shared" si="8"/>
        <v>1</v>
      </c>
      <c r="AO75" s="44" t="str">
        <f t="shared" si="9"/>
        <v/>
      </c>
      <c r="AP75" s="44" t="str">
        <f t="shared" si="10"/>
        <v/>
      </c>
      <c r="AQ75" s="44" t="str">
        <f t="shared" si="11"/>
        <v/>
      </c>
    </row>
    <row r="76" spans="1:43" x14ac:dyDescent="0.45">
      <c r="A76" s="18">
        <v>29.407638888888886</v>
      </c>
      <c r="B76" s="19">
        <v>-81.121861111111102</v>
      </c>
      <c r="C76" s="20" t="s">
        <v>707</v>
      </c>
      <c r="D76" s="20" t="s">
        <v>708</v>
      </c>
      <c r="E76" s="21" t="s">
        <v>709</v>
      </c>
      <c r="F76" s="20" t="s">
        <v>36</v>
      </c>
      <c r="G76" s="21" t="s">
        <v>36</v>
      </c>
      <c r="H76" s="22"/>
      <c r="I76" s="23">
        <v>794126</v>
      </c>
      <c r="J76" s="24">
        <v>0</v>
      </c>
      <c r="K76" s="25" t="s">
        <v>708</v>
      </c>
      <c r="L76" s="25" t="s">
        <v>708</v>
      </c>
      <c r="M76" s="26" t="s">
        <v>2241</v>
      </c>
      <c r="N76" s="20" t="s">
        <v>1595</v>
      </c>
      <c r="O76" s="21" t="s">
        <v>1625</v>
      </c>
      <c r="P76" s="26" t="s">
        <v>2240</v>
      </c>
      <c r="Q76" s="21" t="s">
        <v>1741</v>
      </c>
      <c r="R76" s="27" t="s">
        <v>1968</v>
      </c>
      <c r="S76" s="20" t="s">
        <v>1769</v>
      </c>
      <c r="T76" s="26" t="s">
        <v>1979</v>
      </c>
      <c r="U76" s="27" t="s">
        <v>2440</v>
      </c>
      <c r="V76" s="21" t="s">
        <v>1773</v>
      </c>
      <c r="W76" s="21" t="s">
        <v>1774</v>
      </c>
      <c r="X76" s="24" t="s">
        <v>1774</v>
      </c>
      <c r="Y76" s="21" t="s">
        <v>1754</v>
      </c>
      <c r="Z76" s="21" t="s">
        <v>1807</v>
      </c>
      <c r="AA76" s="23">
        <v>0</v>
      </c>
      <c r="AB76" s="21" t="s">
        <v>1835</v>
      </c>
      <c r="AC76" s="21" t="s">
        <v>1795</v>
      </c>
      <c r="AD76" s="23">
        <v>0</v>
      </c>
      <c r="AE76" s="25" t="s">
        <v>1955</v>
      </c>
      <c r="AF76" s="27" t="s">
        <v>1963</v>
      </c>
      <c r="AG76" s="23">
        <v>1988</v>
      </c>
      <c r="AH76" s="21" t="s">
        <v>1289</v>
      </c>
      <c r="AI76" s="21" t="s">
        <v>1290</v>
      </c>
      <c r="AJ76" s="28">
        <v>29.407630000000001</v>
      </c>
      <c r="AK76" s="29">
        <v>-81.121849999999995</v>
      </c>
      <c r="AL76" s="43">
        <f>J76+SUM(Table134[[#This Row],[Highway]:[Pipe]])</f>
        <v>1</v>
      </c>
      <c r="AN76" s="44">
        <f t="shared" si="8"/>
        <v>1</v>
      </c>
      <c r="AO76" s="44" t="str">
        <f t="shared" si="9"/>
        <v/>
      </c>
      <c r="AP76" s="44" t="str">
        <f t="shared" si="10"/>
        <v/>
      </c>
      <c r="AQ76" s="44" t="str">
        <f t="shared" si="11"/>
        <v/>
      </c>
    </row>
    <row r="77" spans="1:43" x14ac:dyDescent="0.45">
      <c r="A77" s="18">
        <v>29.555808333333335</v>
      </c>
      <c r="B77" s="19">
        <v>-81.16576666666667</v>
      </c>
      <c r="C77" s="20" t="s">
        <v>494</v>
      </c>
      <c r="D77" s="20" t="s">
        <v>495</v>
      </c>
      <c r="E77" s="21" t="s">
        <v>496</v>
      </c>
      <c r="F77" s="20" t="s">
        <v>36</v>
      </c>
      <c r="G77" s="21" t="s">
        <v>36</v>
      </c>
      <c r="H77" s="22"/>
      <c r="I77" s="23"/>
      <c r="J77" s="24">
        <v>0</v>
      </c>
      <c r="K77" s="25" t="s">
        <v>495</v>
      </c>
      <c r="L77" s="25" t="s">
        <v>495</v>
      </c>
      <c r="M77" s="26" t="s">
        <v>36</v>
      </c>
      <c r="N77" s="20" t="s">
        <v>1565</v>
      </c>
      <c r="O77" s="21" t="s">
        <v>1671</v>
      </c>
      <c r="P77" s="26" t="s">
        <v>36</v>
      </c>
      <c r="Q77" s="21" t="s">
        <v>1741</v>
      </c>
      <c r="R77" s="27" t="s">
        <v>36</v>
      </c>
      <c r="S77" s="20" t="s">
        <v>1752</v>
      </c>
      <c r="T77" s="26" t="s">
        <v>36</v>
      </c>
      <c r="U77" s="27" t="s">
        <v>36</v>
      </c>
      <c r="V77" s="21" t="s">
        <v>1773</v>
      </c>
      <c r="W77" s="21" t="s">
        <v>1774</v>
      </c>
      <c r="X77" s="24" t="s">
        <v>36</v>
      </c>
      <c r="Y77" s="21" t="s">
        <v>1754</v>
      </c>
      <c r="Z77" s="21" t="s">
        <v>1829</v>
      </c>
      <c r="AA77" s="23" t="s">
        <v>36</v>
      </c>
      <c r="AB77" s="21" t="s">
        <v>1839</v>
      </c>
      <c r="AC77" s="21" t="s">
        <v>1795</v>
      </c>
      <c r="AD77" s="23" t="s">
        <v>36</v>
      </c>
      <c r="AE77" s="25" t="s">
        <v>1939</v>
      </c>
      <c r="AF77" s="27" t="s">
        <v>36</v>
      </c>
      <c r="AG77" s="23" t="s">
        <v>36</v>
      </c>
      <c r="AH77" s="21" t="s">
        <v>1131</v>
      </c>
      <c r="AI77" s="21" t="s">
        <v>1132</v>
      </c>
      <c r="AJ77" s="28" t="s">
        <v>36</v>
      </c>
      <c r="AK77" s="29" t="s">
        <v>36</v>
      </c>
      <c r="AL77" s="43">
        <f>J77+SUM(Table134[[#This Row],[Highway]:[Pipe]])</f>
        <v>1</v>
      </c>
      <c r="AN77" s="44">
        <f t="shared" si="8"/>
        <v>1</v>
      </c>
      <c r="AO77" s="44" t="str">
        <f t="shared" si="9"/>
        <v/>
      </c>
      <c r="AP77" s="44" t="str">
        <f t="shared" si="10"/>
        <v/>
      </c>
      <c r="AQ77" s="44" t="str">
        <f t="shared" si="11"/>
        <v/>
      </c>
    </row>
    <row r="78" spans="1:43" x14ac:dyDescent="0.45">
      <c r="A78" s="18">
        <v>29.217116666666666</v>
      </c>
      <c r="B78" s="19">
        <v>-81.109549999999999</v>
      </c>
      <c r="C78" s="20" t="s">
        <v>771</v>
      </c>
      <c r="D78" s="20" t="s">
        <v>772</v>
      </c>
      <c r="E78" s="21" t="s">
        <v>773</v>
      </c>
      <c r="F78" s="20" t="s">
        <v>36</v>
      </c>
      <c r="G78" s="21" t="s">
        <v>36</v>
      </c>
      <c r="H78" s="22"/>
      <c r="I78" s="23">
        <v>794038</v>
      </c>
      <c r="J78" s="24">
        <v>0</v>
      </c>
      <c r="K78" s="25" t="s">
        <v>772</v>
      </c>
      <c r="L78" s="25" t="s">
        <v>1479</v>
      </c>
      <c r="M78" s="26" t="s">
        <v>2231</v>
      </c>
      <c r="N78" s="20" t="s">
        <v>1603</v>
      </c>
      <c r="O78" s="21" t="s">
        <v>1688</v>
      </c>
      <c r="P78" s="26" t="s">
        <v>2215</v>
      </c>
      <c r="Q78" s="21" t="s">
        <v>1741</v>
      </c>
      <c r="R78" s="27" t="s">
        <v>1968</v>
      </c>
      <c r="S78" s="20" t="s">
        <v>1769</v>
      </c>
      <c r="T78" s="26" t="s">
        <v>1979</v>
      </c>
      <c r="U78" s="27" t="s">
        <v>2436</v>
      </c>
      <c r="V78" s="21" t="s">
        <v>1773</v>
      </c>
      <c r="W78" s="21" t="s">
        <v>1774</v>
      </c>
      <c r="X78" s="24" t="s">
        <v>1774</v>
      </c>
      <c r="Y78" s="21" t="s">
        <v>1754</v>
      </c>
      <c r="Z78" s="21" t="s">
        <v>1810</v>
      </c>
      <c r="AA78" s="23">
        <v>0</v>
      </c>
      <c r="AB78" s="21"/>
      <c r="AC78" s="21" t="s">
        <v>1800</v>
      </c>
      <c r="AD78" s="23">
        <v>0</v>
      </c>
      <c r="AE78" s="25" t="s">
        <v>1903</v>
      </c>
      <c r="AF78" s="27" t="s">
        <v>1963</v>
      </c>
      <c r="AG78" s="23">
        <v>1968</v>
      </c>
      <c r="AH78" s="21" t="s">
        <v>1341</v>
      </c>
      <c r="AI78" s="21" t="s">
        <v>1342</v>
      </c>
      <c r="AJ78" s="28">
        <v>29.217210000000001</v>
      </c>
      <c r="AK78" s="29">
        <v>-81.109449999999995</v>
      </c>
      <c r="AL78" s="43">
        <f>J78+SUM(Table134[[#This Row],[Highway]:[Pipe]])</f>
        <v>1</v>
      </c>
      <c r="AN78" s="44">
        <f t="shared" si="8"/>
        <v>1</v>
      </c>
      <c r="AO78" s="44" t="str">
        <f t="shared" si="9"/>
        <v/>
      </c>
      <c r="AP78" s="44" t="str">
        <f t="shared" si="10"/>
        <v/>
      </c>
      <c r="AQ78" s="44" t="str">
        <f t="shared" si="11"/>
        <v/>
      </c>
    </row>
    <row r="79" spans="1:43" x14ac:dyDescent="0.45">
      <c r="A79" s="18">
        <v>30.325833333333332</v>
      </c>
      <c r="B79" s="19">
        <v>-81.677777777777777</v>
      </c>
      <c r="C79" s="20" t="s">
        <v>333</v>
      </c>
      <c r="D79" s="20" t="s">
        <v>334</v>
      </c>
      <c r="E79" s="21" t="s">
        <v>335</v>
      </c>
      <c r="F79" s="20" t="s">
        <v>36</v>
      </c>
      <c r="G79" s="21" t="s">
        <v>36</v>
      </c>
      <c r="H79" s="22"/>
      <c r="I79" s="23">
        <v>724258</v>
      </c>
      <c r="J79" s="24">
        <v>0</v>
      </c>
      <c r="K79" s="25" t="s">
        <v>334</v>
      </c>
      <c r="L79" s="25" t="s">
        <v>334</v>
      </c>
      <c r="M79" s="26" t="s">
        <v>2171</v>
      </c>
      <c r="N79" s="20" t="s">
        <v>1535</v>
      </c>
      <c r="O79" s="21"/>
      <c r="P79" s="26" t="s">
        <v>2114</v>
      </c>
      <c r="Q79" s="21" t="s">
        <v>1741</v>
      </c>
      <c r="R79" s="27" t="s">
        <v>1968</v>
      </c>
      <c r="S79" s="20" t="s">
        <v>1748</v>
      </c>
      <c r="T79" s="26" t="s">
        <v>1973</v>
      </c>
      <c r="U79" s="27" t="s">
        <v>2365</v>
      </c>
      <c r="V79" s="21" t="s">
        <v>1773</v>
      </c>
      <c r="W79" s="21" t="s">
        <v>1774</v>
      </c>
      <c r="X79" s="24" t="s">
        <v>1961</v>
      </c>
      <c r="Y79" s="21" t="s">
        <v>1754</v>
      </c>
      <c r="Z79" s="21" t="s">
        <v>1811</v>
      </c>
      <c r="AA79" s="23">
        <v>0</v>
      </c>
      <c r="AB79" s="21" t="s">
        <v>1798</v>
      </c>
      <c r="AC79" s="21" t="s">
        <v>1795</v>
      </c>
      <c r="AD79" s="23">
        <v>0</v>
      </c>
      <c r="AE79" s="25" t="s">
        <v>1921</v>
      </c>
      <c r="AF79" s="27" t="s">
        <v>1964</v>
      </c>
      <c r="AG79" s="23">
        <v>1930</v>
      </c>
      <c r="AH79" s="21" t="s">
        <v>1008</v>
      </c>
      <c r="AI79" s="21" t="s">
        <v>1009</v>
      </c>
      <c r="AJ79" s="28">
        <v>30.32583</v>
      </c>
      <c r="AK79" s="29">
        <v>-81.677779999999998</v>
      </c>
      <c r="AL79" s="43">
        <f>J79+SUM(Table134[[#This Row],[Highway]:[Pipe]])</f>
        <v>1</v>
      </c>
      <c r="AN79" s="44">
        <f t="shared" si="8"/>
        <v>1</v>
      </c>
      <c r="AO79" s="44" t="str">
        <f t="shared" si="9"/>
        <v/>
      </c>
      <c r="AP79" s="44" t="str">
        <f t="shared" si="10"/>
        <v/>
      </c>
      <c r="AQ79" s="44" t="str">
        <f t="shared" si="11"/>
        <v/>
      </c>
    </row>
    <row r="80" spans="1:43" x14ac:dyDescent="0.45">
      <c r="A80" s="18">
        <v>30.353972222222225</v>
      </c>
      <c r="B80" s="19">
        <v>-81.536777777777772</v>
      </c>
      <c r="C80" s="20" t="s">
        <v>300</v>
      </c>
      <c r="D80" s="20" t="s">
        <v>301</v>
      </c>
      <c r="E80" s="21" t="s">
        <v>302</v>
      </c>
      <c r="F80" s="20" t="s">
        <v>36</v>
      </c>
      <c r="G80" s="21" t="s">
        <v>44</v>
      </c>
      <c r="H80" s="22"/>
      <c r="I80" s="23">
        <v>720694</v>
      </c>
      <c r="J80" s="24">
        <v>0</v>
      </c>
      <c r="K80" s="25" t="s">
        <v>301</v>
      </c>
      <c r="L80" s="25" t="s">
        <v>1398</v>
      </c>
      <c r="M80" s="26" t="s">
        <v>2157</v>
      </c>
      <c r="N80" s="20" t="s">
        <v>1530</v>
      </c>
      <c r="O80" s="21" t="s">
        <v>1628</v>
      </c>
      <c r="P80" s="26" t="s">
        <v>2009</v>
      </c>
      <c r="Q80" s="21" t="s">
        <v>1741</v>
      </c>
      <c r="R80" s="27" t="s">
        <v>1968</v>
      </c>
      <c r="S80" s="20" t="s">
        <v>1748</v>
      </c>
      <c r="T80" s="26" t="s">
        <v>1973</v>
      </c>
      <c r="U80" s="27" t="s">
        <v>2354</v>
      </c>
      <c r="V80" s="21" t="s">
        <v>1773</v>
      </c>
      <c r="W80" s="21" t="s">
        <v>1774</v>
      </c>
      <c r="X80" s="24" t="s">
        <v>1961</v>
      </c>
      <c r="Y80" s="21" t="s">
        <v>1754</v>
      </c>
      <c r="Z80" s="21" t="s">
        <v>1787</v>
      </c>
      <c r="AA80" s="23">
        <v>0</v>
      </c>
      <c r="AB80" s="21" t="s">
        <v>1835</v>
      </c>
      <c r="AC80" s="21" t="s">
        <v>1795</v>
      </c>
      <c r="AD80" s="23">
        <v>0</v>
      </c>
      <c r="AE80" s="25" t="s">
        <v>1921</v>
      </c>
      <c r="AF80" s="27" t="s">
        <v>1962</v>
      </c>
      <c r="AG80" s="23">
        <v>2007</v>
      </c>
      <c r="AH80" s="21" t="s">
        <v>980</v>
      </c>
      <c r="AI80" s="21" t="s">
        <v>981</v>
      </c>
      <c r="AJ80" s="28">
        <v>30.35397</v>
      </c>
      <c r="AK80" s="29">
        <v>-81.536789999999996</v>
      </c>
      <c r="AL80" s="43">
        <f>J80+SUM(Table134[[#This Row],[Highway]:[Pipe]])</f>
        <v>1</v>
      </c>
      <c r="AN80" s="44">
        <f t="shared" si="8"/>
        <v>1</v>
      </c>
      <c r="AO80" s="44" t="str">
        <f t="shared" si="9"/>
        <v/>
      </c>
      <c r="AP80" s="44" t="str">
        <f t="shared" si="10"/>
        <v/>
      </c>
      <c r="AQ80" s="44" t="str">
        <f t="shared" si="11"/>
        <v/>
      </c>
    </row>
    <row r="81" spans="1:43" x14ac:dyDescent="0.45">
      <c r="A81" s="18">
        <v>30.354122222222223</v>
      </c>
      <c r="B81" s="19">
        <v>-81.536799999999999</v>
      </c>
      <c r="C81" s="20" t="s">
        <v>303</v>
      </c>
      <c r="D81" s="20" t="s">
        <v>301</v>
      </c>
      <c r="E81" s="21" t="s">
        <v>302</v>
      </c>
      <c r="F81" s="20" t="s">
        <v>36</v>
      </c>
      <c r="G81" s="21" t="s">
        <v>46</v>
      </c>
      <c r="H81" s="22"/>
      <c r="I81" s="23">
        <v>720693</v>
      </c>
      <c r="J81" s="24">
        <v>0</v>
      </c>
      <c r="K81" s="25" t="s">
        <v>301</v>
      </c>
      <c r="L81" s="25" t="s">
        <v>1398</v>
      </c>
      <c r="M81" s="26" t="s">
        <v>2161</v>
      </c>
      <c r="N81" s="20" t="s">
        <v>1530</v>
      </c>
      <c r="O81" s="21" t="s">
        <v>1628</v>
      </c>
      <c r="P81" s="26" t="s">
        <v>2009</v>
      </c>
      <c r="Q81" s="21" t="s">
        <v>1741</v>
      </c>
      <c r="R81" s="27" t="s">
        <v>1968</v>
      </c>
      <c r="S81" s="20" t="s">
        <v>1748</v>
      </c>
      <c r="T81" s="26" t="s">
        <v>1973</v>
      </c>
      <c r="U81" s="27" t="s">
        <v>2353</v>
      </c>
      <c r="V81" s="21" t="s">
        <v>1773</v>
      </c>
      <c r="W81" s="21" t="s">
        <v>1774</v>
      </c>
      <c r="X81" s="24" t="s">
        <v>1961</v>
      </c>
      <c r="Y81" s="21" t="s">
        <v>1754</v>
      </c>
      <c r="Z81" s="21" t="s">
        <v>1787</v>
      </c>
      <c r="AA81" s="23">
        <v>0</v>
      </c>
      <c r="AB81" s="21" t="s">
        <v>1835</v>
      </c>
      <c r="AC81" s="21" t="s">
        <v>1795</v>
      </c>
      <c r="AD81" s="23">
        <v>0</v>
      </c>
      <c r="AE81" s="25" t="s">
        <v>1921</v>
      </c>
      <c r="AF81" s="27" t="s">
        <v>1962</v>
      </c>
      <c r="AG81" s="23">
        <v>2007</v>
      </c>
      <c r="AH81" s="21" t="s">
        <v>982</v>
      </c>
      <c r="AI81" s="21" t="s">
        <v>983</v>
      </c>
      <c r="AJ81" s="28">
        <v>30.354089999999999</v>
      </c>
      <c r="AK81" s="29">
        <v>-81.536799999999999</v>
      </c>
      <c r="AL81" s="43">
        <f>J81+SUM(Table134[[#This Row],[Highway]:[Pipe]])</f>
        <v>1</v>
      </c>
      <c r="AN81" s="44">
        <f t="shared" si="8"/>
        <v>1</v>
      </c>
      <c r="AO81" s="44" t="str">
        <f t="shared" si="9"/>
        <v/>
      </c>
      <c r="AP81" s="44" t="str">
        <f t="shared" si="10"/>
        <v/>
      </c>
      <c r="AQ81" s="44" t="str">
        <f t="shared" si="11"/>
        <v/>
      </c>
    </row>
    <row r="82" spans="1:43" x14ac:dyDescent="0.45">
      <c r="A82" s="18">
        <v>30.301361111111113</v>
      </c>
      <c r="B82" s="19">
        <v>-81.595872222222212</v>
      </c>
      <c r="C82" s="20" t="s">
        <v>226</v>
      </c>
      <c r="D82" s="20" t="s">
        <v>227</v>
      </c>
      <c r="E82" s="21" t="s">
        <v>228</v>
      </c>
      <c r="F82" s="20" t="s">
        <v>36</v>
      </c>
      <c r="G82" s="21" t="s">
        <v>36</v>
      </c>
      <c r="H82" s="22"/>
      <c r="I82" s="23"/>
      <c r="J82" s="24">
        <v>0</v>
      </c>
      <c r="K82" s="25" t="s">
        <v>227</v>
      </c>
      <c r="L82" s="25" t="s">
        <v>227</v>
      </c>
      <c r="M82" s="26" t="s">
        <v>36</v>
      </c>
      <c r="N82" s="20" t="s">
        <v>1512</v>
      </c>
      <c r="O82" s="21"/>
      <c r="P82" s="26" t="s">
        <v>36</v>
      </c>
      <c r="Q82" s="21" t="s">
        <v>1741</v>
      </c>
      <c r="R82" s="27" t="s">
        <v>36</v>
      </c>
      <c r="S82" s="20" t="s">
        <v>1748</v>
      </c>
      <c r="T82" s="26" t="s">
        <v>36</v>
      </c>
      <c r="U82" s="27" t="s">
        <v>36</v>
      </c>
      <c r="V82" s="21" t="s">
        <v>1775</v>
      </c>
      <c r="W82" s="21" t="s">
        <v>1774</v>
      </c>
      <c r="X82" s="24" t="s">
        <v>36</v>
      </c>
      <c r="Y82" s="21" t="s">
        <v>1754</v>
      </c>
      <c r="Z82" s="21" t="s">
        <v>1798</v>
      </c>
      <c r="AA82" s="23" t="s">
        <v>36</v>
      </c>
      <c r="AB82" s="21" t="s">
        <v>1795</v>
      </c>
      <c r="AC82" s="21" t="s">
        <v>1795</v>
      </c>
      <c r="AD82" s="23" t="s">
        <v>36</v>
      </c>
      <c r="AE82" s="25" t="s">
        <v>1922</v>
      </c>
      <c r="AF82" s="27" t="s">
        <v>36</v>
      </c>
      <c r="AG82" s="23" t="s">
        <v>36</v>
      </c>
      <c r="AH82" s="21" t="s">
        <v>919</v>
      </c>
      <c r="AI82" s="21" t="s">
        <v>920</v>
      </c>
      <c r="AJ82" s="28" t="s">
        <v>36</v>
      </c>
      <c r="AK82" s="29" t="s">
        <v>36</v>
      </c>
      <c r="AL82" s="43">
        <f>J82+SUM(Table134[[#This Row],[Highway]:[Pipe]])</f>
        <v>1</v>
      </c>
      <c r="AN82" s="44">
        <f t="shared" si="8"/>
        <v>1</v>
      </c>
      <c r="AO82" s="44" t="str">
        <f t="shared" si="9"/>
        <v/>
      </c>
      <c r="AP82" s="44" t="str">
        <f t="shared" si="10"/>
        <v/>
      </c>
      <c r="AQ82" s="44" t="str">
        <f t="shared" si="11"/>
        <v/>
      </c>
    </row>
    <row r="83" spans="1:43" x14ac:dyDescent="0.45">
      <c r="A83" s="18">
        <v>28.405052777777776</v>
      </c>
      <c r="B83" s="19">
        <v>-80.658469444444449</v>
      </c>
      <c r="C83" s="20" t="s">
        <v>94</v>
      </c>
      <c r="D83" s="20" t="s">
        <v>92</v>
      </c>
      <c r="E83" s="21" t="s">
        <v>95</v>
      </c>
      <c r="F83" s="20" t="s">
        <v>36</v>
      </c>
      <c r="G83" s="21"/>
      <c r="H83" s="22"/>
      <c r="I83" s="23">
        <v>700114</v>
      </c>
      <c r="J83" s="24">
        <v>0</v>
      </c>
      <c r="K83" s="25" t="s">
        <v>92</v>
      </c>
      <c r="L83" s="25" t="s">
        <v>1367</v>
      </c>
      <c r="M83" s="26" t="s">
        <v>2023</v>
      </c>
      <c r="N83" s="20" t="s">
        <v>1488</v>
      </c>
      <c r="O83" s="21" t="s">
        <v>1622</v>
      </c>
      <c r="P83" s="26" t="s">
        <v>2026</v>
      </c>
      <c r="Q83" s="21" t="s">
        <v>1741</v>
      </c>
      <c r="R83" s="27" t="s">
        <v>1968</v>
      </c>
      <c r="S83" s="20" t="s">
        <v>1745</v>
      </c>
      <c r="T83" s="26" t="s">
        <v>1971</v>
      </c>
      <c r="U83" s="27" t="s">
        <v>2255</v>
      </c>
      <c r="V83" s="21" t="s">
        <v>1773</v>
      </c>
      <c r="W83" s="21" t="s">
        <v>1774</v>
      </c>
      <c r="X83" s="24" t="s">
        <v>1774</v>
      </c>
      <c r="Y83" s="21" t="s">
        <v>1754</v>
      </c>
      <c r="Z83" s="21" t="s">
        <v>1792</v>
      </c>
      <c r="AA83" s="23">
        <v>0</v>
      </c>
      <c r="AB83" s="21" t="s">
        <v>1867</v>
      </c>
      <c r="AC83" s="21" t="s">
        <v>1795</v>
      </c>
      <c r="AD83" s="23">
        <v>0</v>
      </c>
      <c r="AE83" s="25" t="s">
        <v>1906</v>
      </c>
      <c r="AF83" s="27" t="s">
        <v>1962</v>
      </c>
      <c r="AG83" s="23">
        <v>1970</v>
      </c>
      <c r="AH83" s="21" t="s">
        <v>835</v>
      </c>
      <c r="AI83" s="21" t="s">
        <v>836</v>
      </c>
      <c r="AJ83" s="28">
        <v>28.405059999999999</v>
      </c>
      <c r="AK83" s="29">
        <v>-80.658450000000002</v>
      </c>
      <c r="AL83" s="43">
        <f>J83+SUM(Table134[[#This Row],[Highway]:[Pipe]])</f>
        <v>1</v>
      </c>
      <c r="AN83" s="44">
        <f t="shared" si="8"/>
        <v>1</v>
      </c>
      <c r="AO83" s="44" t="str">
        <f t="shared" si="9"/>
        <v/>
      </c>
      <c r="AP83" s="44" t="str">
        <f t="shared" si="10"/>
        <v/>
      </c>
      <c r="AQ83" s="44" t="str">
        <f t="shared" si="11"/>
        <v/>
      </c>
    </row>
    <row r="84" spans="1:43" x14ac:dyDescent="0.45">
      <c r="A84" s="18">
        <v>30.438305555555555</v>
      </c>
      <c r="B84" s="19">
        <v>-81.660283333333339</v>
      </c>
      <c r="C84" s="20" t="s">
        <v>249</v>
      </c>
      <c r="D84" s="20" t="s">
        <v>250</v>
      </c>
      <c r="E84" s="21" t="s">
        <v>251</v>
      </c>
      <c r="F84" s="20" t="s">
        <v>36</v>
      </c>
      <c r="G84" s="21" t="s">
        <v>36</v>
      </c>
      <c r="H84" s="22"/>
      <c r="I84" s="23">
        <v>724253</v>
      </c>
      <c r="J84" s="24">
        <v>0</v>
      </c>
      <c r="K84" s="25" t="s">
        <v>250</v>
      </c>
      <c r="L84" s="25" t="s">
        <v>250</v>
      </c>
      <c r="M84" s="26" t="s">
        <v>2170</v>
      </c>
      <c r="N84" s="20" t="s">
        <v>1516</v>
      </c>
      <c r="O84" s="21" t="s">
        <v>1651</v>
      </c>
      <c r="P84" s="26" t="s">
        <v>2072</v>
      </c>
      <c r="Q84" s="21" t="s">
        <v>1741</v>
      </c>
      <c r="R84" s="27" t="s">
        <v>1968</v>
      </c>
      <c r="S84" s="20" t="s">
        <v>1748</v>
      </c>
      <c r="T84" s="26" t="s">
        <v>1973</v>
      </c>
      <c r="U84" s="27" t="s">
        <v>2364</v>
      </c>
      <c r="V84" s="21" t="s">
        <v>1773</v>
      </c>
      <c r="W84" s="21" t="s">
        <v>1774</v>
      </c>
      <c r="X84" s="24" t="s">
        <v>1961</v>
      </c>
      <c r="Y84" s="21" t="s">
        <v>1754</v>
      </c>
      <c r="Z84" s="21" t="s">
        <v>1799</v>
      </c>
      <c r="AA84" s="23">
        <v>0</v>
      </c>
      <c r="AB84" s="21" t="s">
        <v>1800</v>
      </c>
      <c r="AC84" s="21" t="s">
        <v>1795</v>
      </c>
      <c r="AD84" s="23">
        <v>0</v>
      </c>
      <c r="AE84" s="25" t="s">
        <v>1924</v>
      </c>
      <c r="AF84" s="27" t="s">
        <v>1964</v>
      </c>
      <c r="AG84" s="23">
        <v>1968</v>
      </c>
      <c r="AH84" s="21" t="s">
        <v>938</v>
      </c>
      <c r="AI84" s="21" t="s">
        <v>939</v>
      </c>
      <c r="AJ84" s="28">
        <v>30.438549999999999</v>
      </c>
      <c r="AK84" s="29">
        <v>-81.660219999999995</v>
      </c>
      <c r="AL84" s="43">
        <f>J84+SUM(Table134[[#This Row],[Highway]:[Pipe]])</f>
        <v>1</v>
      </c>
      <c r="AN84" s="44">
        <f t="shared" si="8"/>
        <v>1</v>
      </c>
      <c r="AO84" s="44" t="str">
        <f t="shared" si="9"/>
        <v/>
      </c>
      <c r="AP84" s="44" t="str">
        <f t="shared" si="10"/>
        <v/>
      </c>
      <c r="AQ84" s="44" t="str">
        <f t="shared" si="11"/>
        <v/>
      </c>
    </row>
    <row r="85" spans="1:43" x14ac:dyDescent="0.45">
      <c r="A85" s="18">
        <v>30.436666666666667</v>
      </c>
      <c r="B85" s="19">
        <v>-81.655555555555566</v>
      </c>
      <c r="C85" s="20" t="s">
        <v>245</v>
      </c>
      <c r="D85" s="20" t="s">
        <v>246</v>
      </c>
      <c r="E85" s="21" t="s">
        <v>247</v>
      </c>
      <c r="F85" s="20" t="s">
        <v>36</v>
      </c>
      <c r="G85" s="21" t="s">
        <v>30</v>
      </c>
      <c r="H85" s="22"/>
      <c r="I85" s="23">
        <v>720338</v>
      </c>
      <c r="J85" s="24">
        <v>0</v>
      </c>
      <c r="K85" s="25" t="s">
        <v>246</v>
      </c>
      <c r="L85" s="25" t="s">
        <v>246</v>
      </c>
      <c r="M85" s="26" t="s">
        <v>2118</v>
      </c>
      <c r="N85" s="20" t="s">
        <v>1516</v>
      </c>
      <c r="O85" s="21" t="s">
        <v>1640</v>
      </c>
      <c r="P85" s="26" t="s">
        <v>2003</v>
      </c>
      <c r="Q85" s="21" t="s">
        <v>1741</v>
      </c>
      <c r="R85" s="27" t="s">
        <v>1968</v>
      </c>
      <c r="S85" s="20" t="s">
        <v>1748</v>
      </c>
      <c r="T85" s="26" t="s">
        <v>1973</v>
      </c>
      <c r="U85" s="27" t="s">
        <v>2323</v>
      </c>
      <c r="V85" s="21" t="s">
        <v>1773</v>
      </c>
      <c r="W85" s="21" t="s">
        <v>1774</v>
      </c>
      <c r="X85" s="24" t="s">
        <v>1774</v>
      </c>
      <c r="Y85" s="21" t="s">
        <v>1754</v>
      </c>
      <c r="Z85" s="21" t="s">
        <v>1700</v>
      </c>
      <c r="AA85" s="23">
        <v>0</v>
      </c>
      <c r="AB85" s="21" t="s">
        <v>1830</v>
      </c>
      <c r="AC85" s="21" t="s">
        <v>1795</v>
      </c>
      <c r="AD85" s="23">
        <v>0</v>
      </c>
      <c r="AE85" s="25" t="s">
        <v>1900</v>
      </c>
      <c r="AF85" s="27" t="s">
        <v>1962</v>
      </c>
      <c r="AG85" s="23">
        <v>1968</v>
      </c>
      <c r="AH85" s="21" t="s">
        <v>934</v>
      </c>
      <c r="AI85" s="21" t="s">
        <v>935</v>
      </c>
      <c r="AJ85" s="28">
        <v>30.43666</v>
      </c>
      <c r="AK85" s="29">
        <v>-81.655559999999994</v>
      </c>
      <c r="AL85" s="43">
        <f>J85+SUM(Table134[[#This Row],[Highway]:[Pipe]])</f>
        <v>1</v>
      </c>
      <c r="AN85" s="44">
        <f t="shared" si="8"/>
        <v>1</v>
      </c>
      <c r="AO85" s="44" t="str">
        <f t="shared" si="9"/>
        <v/>
      </c>
      <c r="AP85" s="44" t="str">
        <f t="shared" si="10"/>
        <v/>
      </c>
      <c r="AQ85" s="44" t="str">
        <f t="shared" si="11"/>
        <v/>
      </c>
    </row>
    <row r="86" spans="1:43" x14ac:dyDescent="0.45">
      <c r="A86" s="18">
        <v>30.436700000000002</v>
      </c>
      <c r="B86" s="19">
        <v>-81.65580555555556</v>
      </c>
      <c r="C86" s="20" t="s">
        <v>248</v>
      </c>
      <c r="D86" s="20" t="s">
        <v>246</v>
      </c>
      <c r="E86" s="21" t="s">
        <v>247</v>
      </c>
      <c r="F86" s="20" t="s">
        <v>36</v>
      </c>
      <c r="G86" s="21" t="s">
        <v>32</v>
      </c>
      <c r="H86" s="22"/>
      <c r="I86" s="23">
        <v>720230</v>
      </c>
      <c r="J86" s="24">
        <v>0</v>
      </c>
      <c r="K86" s="25" t="s">
        <v>246</v>
      </c>
      <c r="L86" s="25" t="s">
        <v>246</v>
      </c>
      <c r="M86" s="26" t="s">
        <v>2119</v>
      </c>
      <c r="N86" s="20" t="s">
        <v>1516</v>
      </c>
      <c r="O86" s="21" t="s">
        <v>1640</v>
      </c>
      <c r="P86" s="26" t="s">
        <v>2003</v>
      </c>
      <c r="Q86" s="21" t="s">
        <v>1741</v>
      </c>
      <c r="R86" s="27" t="s">
        <v>1968</v>
      </c>
      <c r="S86" s="20" t="s">
        <v>1748</v>
      </c>
      <c r="T86" s="26" t="s">
        <v>1973</v>
      </c>
      <c r="U86" s="27" t="s">
        <v>2318</v>
      </c>
      <c r="V86" s="21" t="s">
        <v>1773</v>
      </c>
      <c r="W86" s="21" t="s">
        <v>1774</v>
      </c>
      <c r="X86" s="24" t="s">
        <v>1774</v>
      </c>
      <c r="Y86" s="21" t="s">
        <v>1754</v>
      </c>
      <c r="Z86" s="21" t="s">
        <v>1700</v>
      </c>
      <c r="AA86" s="23">
        <v>0</v>
      </c>
      <c r="AB86" s="21" t="s">
        <v>1830</v>
      </c>
      <c r="AC86" s="21" t="s">
        <v>1795</v>
      </c>
      <c r="AD86" s="23">
        <v>0</v>
      </c>
      <c r="AE86" s="25" t="s">
        <v>1900</v>
      </c>
      <c r="AF86" s="27" t="s">
        <v>1962</v>
      </c>
      <c r="AG86" s="23">
        <v>1968</v>
      </c>
      <c r="AH86" s="21" t="s">
        <v>936</v>
      </c>
      <c r="AI86" s="21" t="s">
        <v>937</v>
      </c>
      <c r="AJ86" s="28">
        <v>30.43676</v>
      </c>
      <c r="AK86" s="29">
        <v>-81.655810000000002</v>
      </c>
      <c r="AL86" s="43">
        <f>J86+SUM(Table134[[#This Row],[Highway]:[Pipe]])</f>
        <v>1</v>
      </c>
      <c r="AN86" s="44">
        <f t="shared" si="8"/>
        <v>1</v>
      </c>
      <c r="AO86" s="44" t="str">
        <f t="shared" si="9"/>
        <v/>
      </c>
      <c r="AP86" s="44" t="str">
        <f t="shared" si="10"/>
        <v/>
      </c>
      <c r="AQ86" s="44" t="str">
        <f t="shared" si="11"/>
        <v/>
      </c>
    </row>
    <row r="87" spans="1:43" x14ac:dyDescent="0.45">
      <c r="A87" s="18">
        <v>30.366288888888889</v>
      </c>
      <c r="B87" s="19">
        <v>-81.423038888888897</v>
      </c>
      <c r="C87" s="20" t="s">
        <v>389</v>
      </c>
      <c r="D87" s="20" t="s">
        <v>390</v>
      </c>
      <c r="E87" s="21" t="s">
        <v>391</v>
      </c>
      <c r="F87" s="20" t="s">
        <v>36</v>
      </c>
      <c r="G87" s="21" t="s">
        <v>44</v>
      </c>
      <c r="H87" s="22"/>
      <c r="I87" s="23">
        <v>720681</v>
      </c>
      <c r="J87" s="24">
        <v>0</v>
      </c>
      <c r="K87" s="25" t="s">
        <v>390</v>
      </c>
      <c r="L87" s="25" t="s">
        <v>1417</v>
      </c>
      <c r="M87" s="26" t="s">
        <v>2156</v>
      </c>
      <c r="N87" s="20" t="s">
        <v>1549</v>
      </c>
      <c r="O87" s="21" t="s">
        <v>1654</v>
      </c>
      <c r="P87" s="26" t="s">
        <v>2155</v>
      </c>
      <c r="Q87" s="21" t="s">
        <v>1741</v>
      </c>
      <c r="R87" s="27" t="s">
        <v>1968</v>
      </c>
      <c r="S87" s="20" t="s">
        <v>1748</v>
      </c>
      <c r="T87" s="26" t="s">
        <v>1973</v>
      </c>
      <c r="U87" s="27" t="s">
        <v>2347</v>
      </c>
      <c r="V87" s="21" t="s">
        <v>1773</v>
      </c>
      <c r="W87" s="21" t="s">
        <v>1774</v>
      </c>
      <c r="X87" s="24" t="s">
        <v>1961</v>
      </c>
      <c r="Y87" s="21" t="s">
        <v>1754</v>
      </c>
      <c r="Z87" s="21" t="s">
        <v>1849</v>
      </c>
      <c r="AA87" s="23">
        <v>0</v>
      </c>
      <c r="AB87" s="21" t="s">
        <v>1871</v>
      </c>
      <c r="AC87" s="21" t="s">
        <v>1795</v>
      </c>
      <c r="AD87" s="23">
        <v>0</v>
      </c>
      <c r="AE87" s="25" t="s">
        <v>1900</v>
      </c>
      <c r="AF87" s="27" t="s">
        <v>1962</v>
      </c>
      <c r="AG87" s="23">
        <v>2001</v>
      </c>
      <c r="AH87" s="21" t="s">
        <v>1050</v>
      </c>
      <c r="AI87" s="21" t="s">
        <v>1051</v>
      </c>
      <c r="AJ87" s="28">
        <v>30.36628</v>
      </c>
      <c r="AK87" s="29">
        <v>-81.423000000000002</v>
      </c>
      <c r="AL87" s="43">
        <f>J87+SUM(Table134[[#This Row],[Highway]:[Pipe]])</f>
        <v>1</v>
      </c>
      <c r="AN87" s="44">
        <f t="shared" si="8"/>
        <v>1</v>
      </c>
      <c r="AO87" s="44" t="str">
        <f t="shared" si="9"/>
        <v/>
      </c>
      <c r="AP87" s="44" t="str">
        <f t="shared" si="10"/>
        <v/>
      </c>
      <c r="AQ87" s="44" t="str">
        <f t="shared" si="11"/>
        <v/>
      </c>
    </row>
    <row r="88" spans="1:43" x14ac:dyDescent="0.45">
      <c r="A88" s="18">
        <v>30.366483333333335</v>
      </c>
      <c r="B88" s="19">
        <v>-81.423050000000003</v>
      </c>
      <c r="C88" s="20" t="s">
        <v>392</v>
      </c>
      <c r="D88" s="20" t="s">
        <v>390</v>
      </c>
      <c r="E88" s="21" t="s">
        <v>391</v>
      </c>
      <c r="F88" s="20" t="s">
        <v>36</v>
      </c>
      <c r="G88" s="21" t="s">
        <v>46</v>
      </c>
      <c r="H88" s="22"/>
      <c r="I88" s="23">
        <v>720680</v>
      </c>
      <c r="J88" s="24">
        <v>0</v>
      </c>
      <c r="K88" s="25" t="s">
        <v>390</v>
      </c>
      <c r="L88" s="25" t="s">
        <v>1417</v>
      </c>
      <c r="M88" s="26" t="s">
        <v>2144</v>
      </c>
      <c r="N88" s="20" t="s">
        <v>1549</v>
      </c>
      <c r="O88" s="21" t="s">
        <v>1654</v>
      </c>
      <c r="P88" s="26" t="s">
        <v>2155</v>
      </c>
      <c r="Q88" s="21" t="s">
        <v>1741</v>
      </c>
      <c r="R88" s="27" t="s">
        <v>1968</v>
      </c>
      <c r="S88" s="20" t="s">
        <v>1748</v>
      </c>
      <c r="T88" s="26" t="s">
        <v>1973</v>
      </c>
      <c r="U88" s="27" t="s">
        <v>2347</v>
      </c>
      <c r="V88" s="21" t="s">
        <v>1773</v>
      </c>
      <c r="W88" s="21" t="s">
        <v>1774</v>
      </c>
      <c r="X88" s="24" t="s">
        <v>1961</v>
      </c>
      <c r="Y88" s="21" t="s">
        <v>1754</v>
      </c>
      <c r="Z88" s="21" t="s">
        <v>1849</v>
      </c>
      <c r="AA88" s="23">
        <v>0</v>
      </c>
      <c r="AB88" s="21" t="s">
        <v>1871</v>
      </c>
      <c r="AC88" s="21" t="s">
        <v>1795</v>
      </c>
      <c r="AD88" s="23">
        <v>0</v>
      </c>
      <c r="AE88" s="25" t="s">
        <v>1900</v>
      </c>
      <c r="AF88" s="27" t="s">
        <v>1962</v>
      </c>
      <c r="AG88" s="23">
        <v>2001</v>
      </c>
      <c r="AH88" s="21" t="s">
        <v>1052</v>
      </c>
      <c r="AI88" s="21" t="s">
        <v>1053</v>
      </c>
      <c r="AJ88" s="28">
        <v>30.366479999999999</v>
      </c>
      <c r="AK88" s="29">
        <v>-81.423029999999997</v>
      </c>
      <c r="AL88" s="43">
        <f>J88+SUM(Table134[[#This Row],[Highway]:[Pipe]])</f>
        <v>1</v>
      </c>
      <c r="AN88" s="44">
        <f t="shared" si="8"/>
        <v>1</v>
      </c>
      <c r="AO88" s="44" t="str">
        <f t="shared" si="9"/>
        <v/>
      </c>
      <c r="AP88" s="44" t="str">
        <f t="shared" si="10"/>
        <v/>
      </c>
      <c r="AQ88" s="44" t="str">
        <f t="shared" si="11"/>
        <v/>
      </c>
    </row>
    <row r="89" spans="1:43" x14ac:dyDescent="0.45">
      <c r="A89" s="18">
        <v>30.618738888888888</v>
      </c>
      <c r="B89" s="19">
        <v>-81.502308333333332</v>
      </c>
      <c r="C89" s="20" t="s">
        <v>554</v>
      </c>
      <c r="D89" s="20" t="s">
        <v>555</v>
      </c>
      <c r="E89" s="21" t="s">
        <v>556</v>
      </c>
      <c r="F89" s="20" t="s">
        <v>36</v>
      </c>
      <c r="G89" s="21" t="s">
        <v>36</v>
      </c>
      <c r="H89" s="22"/>
      <c r="I89" s="23"/>
      <c r="J89" s="24">
        <v>0</v>
      </c>
      <c r="K89" s="25" t="s">
        <v>555</v>
      </c>
      <c r="L89" s="25" t="s">
        <v>555</v>
      </c>
      <c r="M89" s="26" t="s">
        <v>36</v>
      </c>
      <c r="N89" s="20" t="s">
        <v>1574</v>
      </c>
      <c r="O89" s="21" t="s">
        <v>1614</v>
      </c>
      <c r="P89" s="26" t="s">
        <v>36</v>
      </c>
      <c r="Q89" s="21" t="s">
        <v>1741</v>
      </c>
      <c r="R89" s="27" t="s">
        <v>36</v>
      </c>
      <c r="S89" s="20" t="s">
        <v>1759</v>
      </c>
      <c r="T89" s="26" t="s">
        <v>36</v>
      </c>
      <c r="U89" s="27" t="s">
        <v>36</v>
      </c>
      <c r="V89" s="21" t="s">
        <v>1773</v>
      </c>
      <c r="W89" s="21" t="s">
        <v>1774</v>
      </c>
      <c r="X89" s="24" t="s">
        <v>36</v>
      </c>
      <c r="Y89" s="21" t="s">
        <v>1754</v>
      </c>
      <c r="Z89" s="21" t="s">
        <v>1839</v>
      </c>
      <c r="AA89" s="23" t="s">
        <v>36</v>
      </c>
      <c r="AB89" s="21" t="s">
        <v>1871</v>
      </c>
      <c r="AC89" s="21" t="s">
        <v>1795</v>
      </c>
      <c r="AD89" s="23" t="s">
        <v>36</v>
      </c>
      <c r="AE89" s="25" t="s">
        <v>1900</v>
      </c>
      <c r="AF89" s="27" t="s">
        <v>36</v>
      </c>
      <c r="AG89" s="23" t="s">
        <v>36</v>
      </c>
      <c r="AH89" s="21" t="s">
        <v>1174</v>
      </c>
      <c r="AI89" s="21" t="s">
        <v>1175</v>
      </c>
      <c r="AJ89" s="28" t="s">
        <v>36</v>
      </c>
      <c r="AK89" s="29" t="s">
        <v>36</v>
      </c>
      <c r="AL89" s="43">
        <f>J89+SUM(Table134[[#This Row],[Highway]:[Pipe]])</f>
        <v>1</v>
      </c>
      <c r="AN89" s="44">
        <f t="shared" si="8"/>
        <v>1</v>
      </c>
      <c r="AO89" s="44" t="str">
        <f t="shared" si="9"/>
        <v/>
      </c>
      <c r="AP89" s="44" t="str">
        <f t="shared" si="10"/>
        <v/>
      </c>
      <c r="AQ89" s="44" t="str">
        <f t="shared" si="11"/>
        <v/>
      </c>
    </row>
    <row r="90" spans="1:43" x14ac:dyDescent="0.45">
      <c r="A90" s="18">
        <v>30.619524999999999</v>
      </c>
      <c r="B90" s="19">
        <v>-81.522558333333336</v>
      </c>
      <c r="C90" s="20" t="s">
        <v>560</v>
      </c>
      <c r="D90" s="20" t="s">
        <v>561</v>
      </c>
      <c r="E90" s="21" t="s">
        <v>562</v>
      </c>
      <c r="F90" s="20" t="s">
        <v>36</v>
      </c>
      <c r="G90" s="21" t="s">
        <v>36</v>
      </c>
      <c r="H90" s="22"/>
      <c r="I90" s="23"/>
      <c r="J90" s="24">
        <v>0</v>
      </c>
      <c r="K90" s="25" t="s">
        <v>561</v>
      </c>
      <c r="L90" s="25" t="s">
        <v>1443</v>
      </c>
      <c r="M90" s="26" t="s">
        <v>36</v>
      </c>
      <c r="N90" s="20" t="s">
        <v>1575</v>
      </c>
      <c r="O90" s="21" t="s">
        <v>1706</v>
      </c>
      <c r="P90" s="26" t="s">
        <v>36</v>
      </c>
      <c r="Q90" s="21" t="s">
        <v>1741</v>
      </c>
      <c r="R90" s="27" t="s">
        <v>36</v>
      </c>
      <c r="S90" s="20" t="s">
        <v>1759</v>
      </c>
      <c r="T90" s="26" t="s">
        <v>36</v>
      </c>
      <c r="U90" s="27" t="s">
        <v>36</v>
      </c>
      <c r="V90" s="21" t="s">
        <v>1773</v>
      </c>
      <c r="W90" s="21" t="s">
        <v>1774</v>
      </c>
      <c r="X90" s="24" t="s">
        <v>36</v>
      </c>
      <c r="Y90" s="21" t="s">
        <v>1754</v>
      </c>
      <c r="Z90" s="21" t="s">
        <v>1800</v>
      </c>
      <c r="AA90" s="23" t="s">
        <v>36</v>
      </c>
      <c r="AB90" s="21" t="s">
        <v>1871</v>
      </c>
      <c r="AC90" s="21" t="s">
        <v>1795</v>
      </c>
      <c r="AD90" s="23" t="s">
        <v>36</v>
      </c>
      <c r="AE90" s="25" t="s">
        <v>1900</v>
      </c>
      <c r="AF90" s="27" t="s">
        <v>36</v>
      </c>
      <c r="AG90" s="23" t="s">
        <v>36</v>
      </c>
      <c r="AH90" s="21" t="s">
        <v>1178</v>
      </c>
      <c r="AI90" s="21" t="s">
        <v>1179</v>
      </c>
      <c r="AJ90" s="28" t="s">
        <v>36</v>
      </c>
      <c r="AK90" s="29" t="s">
        <v>36</v>
      </c>
      <c r="AL90" s="43">
        <f>J90+SUM(Table134[[#This Row],[Highway]:[Pipe]])</f>
        <v>1</v>
      </c>
      <c r="AN90" s="44">
        <f t="shared" si="8"/>
        <v>1</v>
      </c>
      <c r="AO90" s="44" t="str">
        <f t="shared" si="9"/>
        <v/>
      </c>
      <c r="AP90" s="44" t="str">
        <f t="shared" si="10"/>
        <v/>
      </c>
      <c r="AQ90" s="44" t="str">
        <f t="shared" si="11"/>
        <v/>
      </c>
    </row>
    <row r="91" spans="1:43" x14ac:dyDescent="0.45">
      <c r="A91" s="18">
        <v>30.055779999999999</v>
      </c>
      <c r="B91" s="19">
        <v>-81.667813888888887</v>
      </c>
      <c r="C91" s="20" t="s">
        <v>636</v>
      </c>
      <c r="D91" s="20" t="s">
        <v>283</v>
      </c>
      <c r="E91" s="21" t="s">
        <v>637</v>
      </c>
      <c r="F91" s="20" t="s">
        <v>36</v>
      </c>
      <c r="G91" s="21" t="s">
        <v>36</v>
      </c>
      <c r="H91" s="22"/>
      <c r="I91" s="23">
        <v>780091</v>
      </c>
      <c r="J91" s="24">
        <v>0</v>
      </c>
      <c r="K91" s="25" t="s">
        <v>283</v>
      </c>
      <c r="L91" s="25" t="s">
        <v>283</v>
      </c>
      <c r="M91" s="26" t="s">
        <v>2084</v>
      </c>
      <c r="N91" s="20" t="s">
        <v>1585</v>
      </c>
      <c r="O91" s="21" t="s">
        <v>1634</v>
      </c>
      <c r="P91" s="26" t="s">
        <v>2204</v>
      </c>
      <c r="Q91" s="21" t="s">
        <v>1741</v>
      </c>
      <c r="R91" s="27" t="s">
        <v>1968</v>
      </c>
      <c r="S91" s="20" t="s">
        <v>1765</v>
      </c>
      <c r="T91" s="26" t="s">
        <v>1978</v>
      </c>
      <c r="U91" s="27" t="s">
        <v>2396</v>
      </c>
      <c r="V91" s="21" t="s">
        <v>1773</v>
      </c>
      <c r="W91" s="21" t="s">
        <v>1774</v>
      </c>
      <c r="X91" s="24" t="s">
        <v>1774</v>
      </c>
      <c r="Y91" s="21" t="s">
        <v>1754</v>
      </c>
      <c r="Z91" s="21" t="s">
        <v>1831</v>
      </c>
      <c r="AA91" s="23">
        <v>0</v>
      </c>
      <c r="AB91" s="21" t="s">
        <v>1861</v>
      </c>
      <c r="AC91" s="21" t="s">
        <v>1795</v>
      </c>
      <c r="AD91" s="23">
        <v>0</v>
      </c>
      <c r="AE91" s="25" t="s">
        <v>1900</v>
      </c>
      <c r="AF91" s="27" t="s">
        <v>1962</v>
      </c>
      <c r="AG91" s="23">
        <v>1979</v>
      </c>
      <c r="AH91" s="21" t="s">
        <v>2442</v>
      </c>
      <c r="AI91" s="21" t="s">
        <v>1236</v>
      </c>
      <c r="AJ91" s="28">
        <v>30.055769999999999</v>
      </c>
      <c r="AK91" s="29">
        <v>-81.667810000000003</v>
      </c>
      <c r="AL91" s="43">
        <f>J91+SUM(Table134[[#This Row],[Highway]:[Pipe]])</f>
        <v>1</v>
      </c>
      <c r="AN91" s="44">
        <f t="shared" si="8"/>
        <v>1</v>
      </c>
      <c r="AO91" s="44" t="str">
        <f t="shared" si="9"/>
        <v/>
      </c>
      <c r="AP91" s="44" t="str">
        <f t="shared" si="10"/>
        <v/>
      </c>
      <c r="AQ91" s="44" t="str">
        <f t="shared" si="11"/>
        <v/>
      </c>
    </row>
    <row r="92" spans="1:43" x14ac:dyDescent="0.45">
      <c r="A92" s="18">
        <v>29.871516666666668</v>
      </c>
      <c r="B92" s="19">
        <v>-81.54731944444444</v>
      </c>
      <c r="C92" s="20" t="s">
        <v>665</v>
      </c>
      <c r="D92" s="20" t="s">
        <v>283</v>
      </c>
      <c r="E92" s="21" t="s">
        <v>666</v>
      </c>
      <c r="F92" s="20" t="s">
        <v>36</v>
      </c>
      <c r="G92" s="21" t="s">
        <v>36</v>
      </c>
      <c r="H92" s="22"/>
      <c r="I92" s="23">
        <v>784043</v>
      </c>
      <c r="J92" s="24">
        <v>0</v>
      </c>
      <c r="K92" s="25" t="s">
        <v>283</v>
      </c>
      <c r="L92" s="25" t="s">
        <v>283</v>
      </c>
      <c r="M92" s="26" t="s">
        <v>2211</v>
      </c>
      <c r="N92" s="20" t="s">
        <v>1592</v>
      </c>
      <c r="O92" s="21" t="s">
        <v>1640</v>
      </c>
      <c r="P92" s="26" t="s">
        <v>2213</v>
      </c>
      <c r="Q92" s="21" t="s">
        <v>1741</v>
      </c>
      <c r="R92" s="27" t="s">
        <v>1968</v>
      </c>
      <c r="S92" s="20" t="s">
        <v>1765</v>
      </c>
      <c r="T92" s="26" t="s">
        <v>1978</v>
      </c>
      <c r="U92" s="27" t="s">
        <v>2405</v>
      </c>
      <c r="V92" s="21" t="s">
        <v>1773</v>
      </c>
      <c r="W92" s="21" t="s">
        <v>1774</v>
      </c>
      <c r="X92" s="24" t="s">
        <v>1774</v>
      </c>
      <c r="Y92" s="21" t="s">
        <v>1754</v>
      </c>
      <c r="Z92" s="21" t="s">
        <v>1819</v>
      </c>
      <c r="AA92" s="23">
        <v>0</v>
      </c>
      <c r="AB92" s="21" t="s">
        <v>1861</v>
      </c>
      <c r="AC92" s="21" t="s">
        <v>1795</v>
      </c>
      <c r="AD92" s="23">
        <v>0</v>
      </c>
      <c r="AE92" s="25" t="s">
        <v>1903</v>
      </c>
      <c r="AF92" s="27" t="s">
        <v>1963</v>
      </c>
      <c r="AG92" s="23">
        <v>1979</v>
      </c>
      <c r="AH92" s="21" t="s">
        <v>1261</v>
      </c>
      <c r="AI92" s="21" t="s">
        <v>1262</v>
      </c>
      <c r="AJ92" s="28">
        <v>29.871559999999999</v>
      </c>
      <c r="AK92" s="29">
        <v>-81.547359999999998</v>
      </c>
      <c r="AL92" s="43">
        <f>J92+SUM(Table134[[#This Row],[Highway]:[Pipe]])</f>
        <v>1</v>
      </c>
      <c r="AN92" s="44">
        <f t="shared" si="8"/>
        <v>1</v>
      </c>
      <c r="AO92" s="44" t="str">
        <f t="shared" si="9"/>
        <v/>
      </c>
      <c r="AP92" s="44" t="str">
        <f t="shared" si="10"/>
        <v/>
      </c>
      <c r="AQ92" s="44" t="str">
        <f t="shared" si="11"/>
        <v/>
      </c>
    </row>
    <row r="93" spans="1:43" x14ac:dyDescent="0.45">
      <c r="A93" s="18">
        <v>30.640763888888888</v>
      </c>
      <c r="B93" s="19">
        <v>-81.575599999999994</v>
      </c>
      <c r="C93" s="20" t="s">
        <v>570</v>
      </c>
      <c r="D93" s="20" t="s">
        <v>571</v>
      </c>
      <c r="E93" s="21" t="s">
        <v>572</v>
      </c>
      <c r="F93" s="20" t="s">
        <v>36</v>
      </c>
      <c r="G93" s="21" t="s">
        <v>36</v>
      </c>
      <c r="H93" s="22"/>
      <c r="I93" s="23"/>
      <c r="J93" s="24">
        <v>0</v>
      </c>
      <c r="K93" s="25" t="s">
        <v>571</v>
      </c>
      <c r="L93" s="25" t="s">
        <v>571</v>
      </c>
      <c r="M93" s="26" t="s">
        <v>36</v>
      </c>
      <c r="N93" s="20" t="s">
        <v>1577</v>
      </c>
      <c r="O93" s="21" t="s">
        <v>1708</v>
      </c>
      <c r="P93" s="26" t="s">
        <v>36</v>
      </c>
      <c r="Q93" s="21" t="s">
        <v>1741</v>
      </c>
      <c r="R93" s="27" t="s">
        <v>36</v>
      </c>
      <c r="S93" s="20" t="s">
        <v>1759</v>
      </c>
      <c r="T93" s="26" t="s">
        <v>36</v>
      </c>
      <c r="U93" s="27" t="s">
        <v>36</v>
      </c>
      <c r="V93" s="21" t="s">
        <v>1773</v>
      </c>
      <c r="W93" s="21" t="s">
        <v>1776</v>
      </c>
      <c r="X93" s="24" t="s">
        <v>36</v>
      </c>
      <c r="Y93" s="21" t="s">
        <v>1754</v>
      </c>
      <c r="Z93" s="21" t="s">
        <v>1798</v>
      </c>
      <c r="AA93" s="23" t="s">
        <v>36</v>
      </c>
      <c r="AB93" s="21" t="s">
        <v>1800</v>
      </c>
      <c r="AC93" s="21" t="s">
        <v>1795</v>
      </c>
      <c r="AD93" s="23" t="s">
        <v>36</v>
      </c>
      <c r="AE93" s="25" t="s">
        <v>1913</v>
      </c>
      <c r="AF93" s="27" t="s">
        <v>36</v>
      </c>
      <c r="AG93" s="23" t="s">
        <v>36</v>
      </c>
      <c r="AH93" s="21" t="s">
        <v>1184</v>
      </c>
      <c r="AI93" s="21" t="s">
        <v>1185</v>
      </c>
      <c r="AJ93" s="28" t="s">
        <v>36</v>
      </c>
      <c r="AK93" s="29" t="s">
        <v>36</v>
      </c>
      <c r="AL93" s="43">
        <f>J93+SUM(Table134[[#This Row],[Highway]:[Pipe]])</f>
        <v>3</v>
      </c>
      <c r="AN93" s="44" t="str">
        <f t="shared" si="8"/>
        <v/>
      </c>
      <c r="AO93" s="44">
        <f t="shared" si="9"/>
        <v>3</v>
      </c>
      <c r="AP93" s="44" t="str">
        <f t="shared" si="10"/>
        <v/>
      </c>
      <c r="AQ93" s="44" t="str">
        <f t="shared" si="11"/>
        <v/>
      </c>
    </row>
    <row r="94" spans="1:43" x14ac:dyDescent="0.45">
      <c r="A94" s="18">
        <v>30.622736111111113</v>
      </c>
      <c r="B94" s="19">
        <v>-81.523366666666661</v>
      </c>
      <c r="C94" s="20" t="s">
        <v>557</v>
      </c>
      <c r="D94" s="20" t="s">
        <v>558</v>
      </c>
      <c r="E94" s="21" t="s">
        <v>559</v>
      </c>
      <c r="F94" s="20" t="s">
        <v>36</v>
      </c>
      <c r="G94" s="21" t="s">
        <v>36</v>
      </c>
      <c r="H94" s="22"/>
      <c r="I94" s="23"/>
      <c r="J94" s="24">
        <v>0</v>
      </c>
      <c r="K94" s="25" t="s">
        <v>558</v>
      </c>
      <c r="L94" s="25" t="s">
        <v>156</v>
      </c>
      <c r="M94" s="26" t="s">
        <v>36</v>
      </c>
      <c r="N94" s="20" t="s">
        <v>1575</v>
      </c>
      <c r="O94" s="21" t="s">
        <v>1655</v>
      </c>
      <c r="P94" s="26" t="s">
        <v>36</v>
      </c>
      <c r="Q94" s="21" t="s">
        <v>1741</v>
      </c>
      <c r="R94" s="27" t="s">
        <v>36</v>
      </c>
      <c r="S94" s="20" t="s">
        <v>1759</v>
      </c>
      <c r="T94" s="26" t="s">
        <v>36</v>
      </c>
      <c r="U94" s="27" t="s">
        <v>36</v>
      </c>
      <c r="V94" s="21" t="s">
        <v>1773</v>
      </c>
      <c r="W94" s="21" t="s">
        <v>1776</v>
      </c>
      <c r="X94" s="24" t="s">
        <v>36</v>
      </c>
      <c r="Y94" s="21" t="s">
        <v>1754</v>
      </c>
      <c r="Z94" s="21" t="s">
        <v>1800</v>
      </c>
      <c r="AA94" s="23" t="s">
        <v>36</v>
      </c>
      <c r="AB94" s="21" t="s">
        <v>719</v>
      </c>
      <c r="AC94" s="21" t="s">
        <v>1795</v>
      </c>
      <c r="AD94" s="23" t="s">
        <v>36</v>
      </c>
      <c r="AE94" s="25" t="s">
        <v>1913</v>
      </c>
      <c r="AF94" s="27" t="s">
        <v>36</v>
      </c>
      <c r="AG94" s="23" t="s">
        <v>36</v>
      </c>
      <c r="AH94" s="21" t="s">
        <v>1176</v>
      </c>
      <c r="AI94" s="21" t="s">
        <v>1177</v>
      </c>
      <c r="AJ94" s="28" t="s">
        <v>36</v>
      </c>
      <c r="AK94" s="29" t="s">
        <v>36</v>
      </c>
      <c r="AL94" s="43">
        <f>J94+SUM(Table134[[#This Row],[Highway]:[Pipe]])</f>
        <v>3</v>
      </c>
      <c r="AN94" s="44" t="str">
        <f t="shared" si="8"/>
        <v/>
      </c>
      <c r="AO94" s="44">
        <f t="shared" si="9"/>
        <v>3</v>
      </c>
      <c r="AP94" s="44" t="str">
        <f t="shared" si="10"/>
        <v/>
      </c>
      <c r="AQ94" s="44" t="str">
        <f t="shared" si="11"/>
        <v/>
      </c>
    </row>
    <row r="95" spans="1:43" x14ac:dyDescent="0.45">
      <c r="A95" s="18">
        <v>30.140355555555555</v>
      </c>
      <c r="B95" s="19">
        <v>-81.62147777777777</v>
      </c>
      <c r="C95" s="20" t="s">
        <v>262</v>
      </c>
      <c r="D95" s="20" t="s">
        <v>263</v>
      </c>
      <c r="E95" s="21" t="s">
        <v>264</v>
      </c>
      <c r="F95" s="20" t="s">
        <v>36</v>
      </c>
      <c r="G95" s="21" t="s">
        <v>36</v>
      </c>
      <c r="H95" s="22"/>
      <c r="I95" s="23">
        <v>720498</v>
      </c>
      <c r="J95" s="24">
        <v>0</v>
      </c>
      <c r="K95" s="25" t="s">
        <v>263</v>
      </c>
      <c r="L95" s="25" t="s">
        <v>263</v>
      </c>
      <c r="M95" s="26" t="s">
        <v>2141</v>
      </c>
      <c r="N95" s="20" t="s">
        <v>1519</v>
      </c>
      <c r="O95" s="21" t="s">
        <v>1638</v>
      </c>
      <c r="P95" s="26" t="s">
        <v>2140</v>
      </c>
      <c r="Q95" s="21" t="s">
        <v>1741</v>
      </c>
      <c r="R95" s="27" t="s">
        <v>1968</v>
      </c>
      <c r="S95" s="20" t="s">
        <v>1748</v>
      </c>
      <c r="T95" s="26" t="s">
        <v>1973</v>
      </c>
      <c r="U95" s="27" t="s">
        <v>2334</v>
      </c>
      <c r="V95" s="21" t="s">
        <v>1773</v>
      </c>
      <c r="W95" s="21" t="s">
        <v>1774</v>
      </c>
      <c r="X95" s="24" t="s">
        <v>1774</v>
      </c>
      <c r="Y95" s="21" t="s">
        <v>1754</v>
      </c>
      <c r="Z95" s="21" t="s">
        <v>1819</v>
      </c>
      <c r="AA95" s="23">
        <v>0</v>
      </c>
      <c r="AB95" s="21" t="s">
        <v>1867</v>
      </c>
      <c r="AC95" s="21" t="s">
        <v>1795</v>
      </c>
      <c r="AD95" s="23">
        <v>0</v>
      </c>
      <c r="AE95" s="25" t="s">
        <v>1900</v>
      </c>
      <c r="AF95" s="27" t="s">
        <v>1964</v>
      </c>
      <c r="AG95" s="23">
        <v>1958</v>
      </c>
      <c r="AH95" s="21" t="s">
        <v>948</v>
      </c>
      <c r="AI95" s="21" t="s">
        <v>949</v>
      </c>
      <c r="AJ95" s="28">
        <v>30.14039</v>
      </c>
      <c r="AK95" s="29">
        <v>-81.620699999999999</v>
      </c>
      <c r="AL95" s="43">
        <f>J95+SUM(Table134[[#This Row],[Highway]:[Pipe]])</f>
        <v>1</v>
      </c>
      <c r="AN95" s="44">
        <f t="shared" si="8"/>
        <v>1</v>
      </c>
      <c r="AO95" s="44" t="str">
        <f t="shared" si="9"/>
        <v/>
      </c>
      <c r="AP95" s="44" t="str">
        <f t="shared" si="10"/>
        <v/>
      </c>
      <c r="AQ95" s="44" t="str">
        <f t="shared" si="11"/>
        <v/>
      </c>
    </row>
    <row r="96" spans="1:43" x14ac:dyDescent="0.45">
      <c r="A96" s="18">
        <v>27.200122222222223</v>
      </c>
      <c r="B96" s="19">
        <v>-80.221513888888893</v>
      </c>
      <c r="C96" s="20" t="s">
        <v>130</v>
      </c>
      <c r="D96" s="20" t="s">
        <v>131</v>
      </c>
      <c r="E96" s="21" t="s">
        <v>132</v>
      </c>
      <c r="F96" s="20" t="s">
        <v>36</v>
      </c>
      <c r="G96" s="21" t="s">
        <v>36</v>
      </c>
      <c r="H96" s="22"/>
      <c r="I96" s="23"/>
      <c r="J96" s="24">
        <v>0</v>
      </c>
      <c r="K96" s="25" t="s">
        <v>131</v>
      </c>
      <c r="L96" s="25" t="s">
        <v>131</v>
      </c>
      <c r="M96" s="26" t="s">
        <v>36</v>
      </c>
      <c r="N96" s="20" t="s">
        <v>1495</v>
      </c>
      <c r="O96" s="21" t="s">
        <v>1627</v>
      </c>
      <c r="P96" s="26" t="s">
        <v>36</v>
      </c>
      <c r="Q96" s="21" t="s">
        <v>1741</v>
      </c>
      <c r="R96" s="27" t="s">
        <v>36</v>
      </c>
      <c r="S96" s="20" t="s">
        <v>1745</v>
      </c>
      <c r="T96" s="26" t="s">
        <v>36</v>
      </c>
      <c r="U96" s="27" t="s">
        <v>36</v>
      </c>
      <c r="V96" s="21" t="s">
        <v>1773</v>
      </c>
      <c r="W96" s="21" t="s">
        <v>1774</v>
      </c>
      <c r="X96" s="24" t="s">
        <v>36</v>
      </c>
      <c r="Y96" s="21" t="s">
        <v>1754</v>
      </c>
      <c r="Z96" s="21" t="s">
        <v>1800</v>
      </c>
      <c r="AA96" s="23" t="s">
        <v>36</v>
      </c>
      <c r="AB96" s="21" t="s">
        <v>719</v>
      </c>
      <c r="AC96" s="21" t="s">
        <v>1795</v>
      </c>
      <c r="AD96" s="23" t="s">
        <v>36</v>
      </c>
      <c r="AE96" s="25" t="s">
        <v>1911</v>
      </c>
      <c r="AF96" s="27" t="s">
        <v>36</v>
      </c>
      <c r="AG96" s="23" t="s">
        <v>36</v>
      </c>
      <c r="AH96" s="21" t="s">
        <v>857</v>
      </c>
      <c r="AI96" s="21" t="s">
        <v>858</v>
      </c>
      <c r="AJ96" s="28" t="s">
        <v>36</v>
      </c>
      <c r="AK96" s="29" t="s">
        <v>36</v>
      </c>
      <c r="AL96" s="43">
        <f>J96+SUM(Table134[[#This Row],[Highway]:[Pipe]])</f>
        <v>1</v>
      </c>
      <c r="AN96" s="44">
        <f t="shared" si="8"/>
        <v>1</v>
      </c>
      <c r="AO96" s="44" t="str">
        <f t="shared" si="9"/>
        <v/>
      </c>
      <c r="AP96" s="44" t="str">
        <f t="shared" si="10"/>
        <v/>
      </c>
      <c r="AQ96" s="44" t="str">
        <f t="shared" si="11"/>
        <v/>
      </c>
    </row>
    <row r="97" spans="1:43" x14ac:dyDescent="0.45">
      <c r="A97" s="18">
        <v>30.416991666666668</v>
      </c>
      <c r="B97" s="19">
        <v>-81.72130833333334</v>
      </c>
      <c r="C97" s="20" t="s">
        <v>297</v>
      </c>
      <c r="D97" s="20" t="s">
        <v>298</v>
      </c>
      <c r="E97" s="21" t="s">
        <v>299</v>
      </c>
      <c r="F97" s="20" t="s">
        <v>36</v>
      </c>
      <c r="G97" s="21" t="s">
        <v>36</v>
      </c>
      <c r="H97" s="22"/>
      <c r="I97" s="23">
        <v>724278</v>
      </c>
      <c r="J97" s="24">
        <v>0</v>
      </c>
      <c r="K97" s="25" t="s">
        <v>298</v>
      </c>
      <c r="L97" s="25" t="s">
        <v>298</v>
      </c>
      <c r="M97" s="26" t="s">
        <v>2168</v>
      </c>
      <c r="N97" s="20" t="s">
        <v>1529</v>
      </c>
      <c r="O97" s="21" t="s">
        <v>1634</v>
      </c>
      <c r="P97" s="26" t="s">
        <v>1986</v>
      </c>
      <c r="Q97" s="21" t="s">
        <v>1741</v>
      </c>
      <c r="R97" s="27" t="s">
        <v>1968</v>
      </c>
      <c r="S97" s="20" t="s">
        <v>1748</v>
      </c>
      <c r="T97" s="26" t="s">
        <v>1973</v>
      </c>
      <c r="U97" s="27" t="s">
        <v>2367</v>
      </c>
      <c r="V97" s="21" t="s">
        <v>1773</v>
      </c>
      <c r="W97" s="21" t="s">
        <v>1774</v>
      </c>
      <c r="X97" s="24" t="s">
        <v>1774</v>
      </c>
      <c r="Y97" s="21" t="s">
        <v>1754</v>
      </c>
      <c r="Z97" s="21" t="s">
        <v>1823</v>
      </c>
      <c r="AA97" s="23">
        <v>0</v>
      </c>
      <c r="AB97" s="21" t="s">
        <v>1835</v>
      </c>
      <c r="AC97" s="21" t="s">
        <v>1795</v>
      </c>
      <c r="AD97" s="23">
        <v>0</v>
      </c>
      <c r="AE97" s="25" t="s">
        <v>1921</v>
      </c>
      <c r="AF97" s="27" t="s">
        <v>1964</v>
      </c>
      <c r="AG97" s="23">
        <v>1950</v>
      </c>
      <c r="AH97" s="21" t="s">
        <v>978</v>
      </c>
      <c r="AI97" s="21" t="s">
        <v>979</v>
      </c>
      <c r="AJ97" s="28">
        <v>30.41694</v>
      </c>
      <c r="AK97" s="29">
        <v>-81.72139</v>
      </c>
      <c r="AL97" s="43">
        <f>J97+SUM(Table134[[#This Row],[Highway]:[Pipe]])</f>
        <v>1</v>
      </c>
      <c r="AN97" s="44">
        <f t="shared" ref="AN97:AN124" si="12">IF(LEFT($W97,1)="H",1,"")</f>
        <v>1</v>
      </c>
      <c r="AO97" s="44" t="str">
        <f t="shared" ref="AO97:AO125" si="13">IF(LEFT($W97,1)="R",3,"")</f>
        <v/>
      </c>
      <c r="AP97" s="44" t="str">
        <f t="shared" ref="AP97:AP125" si="14">IF(LEFT($W97,2)="Pe",5,"")</f>
        <v/>
      </c>
      <c r="AQ97" s="44" t="str">
        <f t="shared" ref="AQ97:AQ125" si="15">IF(LEFT($W97,2)="Pi",7,"")</f>
        <v/>
      </c>
    </row>
    <row r="98" spans="1:43" x14ac:dyDescent="0.45">
      <c r="A98" s="18">
        <v>29.212225</v>
      </c>
      <c r="B98" s="19">
        <v>-81.01850833333333</v>
      </c>
      <c r="C98" s="20" t="s">
        <v>713</v>
      </c>
      <c r="D98" s="20" t="s">
        <v>714</v>
      </c>
      <c r="E98" s="21" t="s">
        <v>715</v>
      </c>
      <c r="F98" s="20" t="s">
        <v>36</v>
      </c>
      <c r="G98" s="21" t="s">
        <v>36</v>
      </c>
      <c r="H98" s="22"/>
      <c r="I98" s="23"/>
      <c r="J98" s="24">
        <v>0</v>
      </c>
      <c r="K98" s="25" t="s">
        <v>714</v>
      </c>
      <c r="L98" s="25" t="s">
        <v>1473</v>
      </c>
      <c r="M98" s="26" t="s">
        <v>36</v>
      </c>
      <c r="N98" s="20" t="s">
        <v>1596</v>
      </c>
      <c r="O98" s="21" t="s">
        <v>1627</v>
      </c>
      <c r="P98" s="26" t="s">
        <v>36</v>
      </c>
      <c r="Q98" s="21" t="s">
        <v>1741</v>
      </c>
      <c r="R98" s="27" t="s">
        <v>36</v>
      </c>
      <c r="S98" s="20" t="s">
        <v>1769</v>
      </c>
      <c r="T98" s="26" t="s">
        <v>36</v>
      </c>
      <c r="U98" s="27" t="s">
        <v>36</v>
      </c>
      <c r="V98" s="21" t="s">
        <v>1773</v>
      </c>
      <c r="W98" s="21" t="s">
        <v>1781</v>
      </c>
      <c r="X98" s="24" t="s">
        <v>36</v>
      </c>
      <c r="Y98" s="21" t="s">
        <v>1754</v>
      </c>
      <c r="Z98" s="21" t="s">
        <v>1830</v>
      </c>
      <c r="AA98" s="23" t="s">
        <v>36</v>
      </c>
      <c r="AB98" s="21" t="s">
        <v>1800</v>
      </c>
      <c r="AC98" s="21" t="s">
        <v>1795</v>
      </c>
      <c r="AD98" s="23" t="s">
        <v>36</v>
      </c>
      <c r="AE98" s="25" t="s">
        <v>1956</v>
      </c>
      <c r="AF98" s="27" t="s">
        <v>36</v>
      </c>
      <c r="AG98" s="23" t="s">
        <v>36</v>
      </c>
      <c r="AH98" s="21" t="s">
        <v>1293</v>
      </c>
      <c r="AI98" s="21" t="s">
        <v>1294</v>
      </c>
      <c r="AJ98" s="28" t="s">
        <v>36</v>
      </c>
      <c r="AK98" s="29" t="s">
        <v>36</v>
      </c>
      <c r="AL98" s="43">
        <f>J98+SUM(Table134[[#This Row],[Highway]:[Pipe]])</f>
        <v>5</v>
      </c>
      <c r="AN98" s="44" t="str">
        <f t="shared" si="12"/>
        <v/>
      </c>
      <c r="AO98" s="44" t="str">
        <f t="shared" si="13"/>
        <v/>
      </c>
      <c r="AP98" s="44">
        <f t="shared" si="14"/>
        <v>5</v>
      </c>
      <c r="AQ98" s="44" t="str">
        <f t="shared" si="15"/>
        <v/>
      </c>
    </row>
    <row r="99" spans="1:43" x14ac:dyDescent="0.45">
      <c r="A99" s="18">
        <v>29.296083333333335</v>
      </c>
      <c r="B99" s="19">
        <v>-81.079583333333332</v>
      </c>
      <c r="C99" s="20" t="s">
        <v>778</v>
      </c>
      <c r="D99" s="20" t="s">
        <v>779</v>
      </c>
      <c r="E99" s="21" t="s">
        <v>780</v>
      </c>
      <c r="F99" s="20" t="s">
        <v>36</v>
      </c>
      <c r="G99" s="21" t="s">
        <v>36</v>
      </c>
      <c r="H99" s="22"/>
      <c r="I99" s="23">
        <v>790119</v>
      </c>
      <c r="J99" s="24">
        <v>0</v>
      </c>
      <c r="K99" s="25" t="s">
        <v>779</v>
      </c>
      <c r="L99" s="25" t="s">
        <v>779</v>
      </c>
      <c r="M99" s="26" t="s">
        <v>2019</v>
      </c>
      <c r="N99" s="20" t="s">
        <v>1604</v>
      </c>
      <c r="O99" s="21" t="s">
        <v>1634</v>
      </c>
      <c r="P99" s="26" t="s">
        <v>2220</v>
      </c>
      <c r="Q99" s="21" t="s">
        <v>1741</v>
      </c>
      <c r="R99" s="27" t="s">
        <v>1968</v>
      </c>
      <c r="S99" s="20" t="s">
        <v>1769</v>
      </c>
      <c r="T99" s="26" t="s">
        <v>1979</v>
      </c>
      <c r="U99" s="27" t="s">
        <v>2413</v>
      </c>
      <c r="V99" s="21" t="s">
        <v>1773</v>
      </c>
      <c r="W99" s="21" t="s">
        <v>1774</v>
      </c>
      <c r="X99" s="24" t="s">
        <v>1774</v>
      </c>
      <c r="Y99" s="21" t="s">
        <v>1754</v>
      </c>
      <c r="Z99" s="21" t="s">
        <v>1798</v>
      </c>
      <c r="AA99" s="23">
        <v>0</v>
      </c>
      <c r="AB99" s="21" t="s">
        <v>1835</v>
      </c>
      <c r="AC99" s="21" t="s">
        <v>1795</v>
      </c>
      <c r="AD99" s="23">
        <v>0</v>
      </c>
      <c r="AE99" s="25" t="s">
        <v>1903</v>
      </c>
      <c r="AF99" s="27" t="s">
        <v>1962</v>
      </c>
      <c r="AG99" s="23">
        <v>1932</v>
      </c>
      <c r="AH99" s="21" t="s">
        <v>1347</v>
      </c>
      <c r="AI99" s="21" t="s">
        <v>1348</v>
      </c>
      <c r="AJ99" s="28">
        <v>29.29607</v>
      </c>
      <c r="AK99" s="29">
        <v>-81.079580000000007</v>
      </c>
      <c r="AL99" s="43">
        <f>J99+SUM(Table134[[#This Row],[Highway]:[Pipe]])</f>
        <v>1</v>
      </c>
      <c r="AN99" s="44">
        <f t="shared" si="12"/>
        <v>1</v>
      </c>
      <c r="AO99" s="44" t="str">
        <f t="shared" si="13"/>
        <v/>
      </c>
      <c r="AP99" s="44" t="str">
        <f t="shared" si="14"/>
        <v/>
      </c>
      <c r="AQ99" s="44" t="str">
        <f t="shared" si="15"/>
        <v/>
      </c>
    </row>
    <row r="100" spans="1:43" x14ac:dyDescent="0.45">
      <c r="A100" s="18">
        <v>29.351166666666668</v>
      </c>
      <c r="B100" s="19">
        <v>-81.099388888888882</v>
      </c>
      <c r="C100" s="20" t="s">
        <v>754</v>
      </c>
      <c r="D100" s="20" t="s">
        <v>755</v>
      </c>
      <c r="E100" s="21" t="s">
        <v>756</v>
      </c>
      <c r="F100" s="20" t="s">
        <v>36</v>
      </c>
      <c r="G100" s="21" t="s">
        <v>36</v>
      </c>
      <c r="H100" s="22"/>
      <c r="I100" s="23">
        <v>794124</v>
      </c>
      <c r="J100" s="24">
        <v>0</v>
      </c>
      <c r="K100" s="25" t="s">
        <v>755</v>
      </c>
      <c r="L100" s="25" t="s">
        <v>755</v>
      </c>
      <c r="M100" s="26" t="s">
        <v>2218</v>
      </c>
      <c r="N100" s="20" t="s">
        <v>1602</v>
      </c>
      <c r="O100" s="21" t="s">
        <v>1634</v>
      </c>
      <c r="P100" s="26" t="s">
        <v>1984</v>
      </c>
      <c r="Q100" s="21" t="s">
        <v>1741</v>
      </c>
      <c r="R100" s="27" t="s">
        <v>1968</v>
      </c>
      <c r="S100" s="20" t="s">
        <v>1769</v>
      </c>
      <c r="T100" s="26" t="s">
        <v>1979</v>
      </c>
      <c r="U100" s="27" t="s">
        <v>2439</v>
      </c>
      <c r="V100" s="21" t="s">
        <v>1773</v>
      </c>
      <c r="W100" s="21" t="s">
        <v>1774</v>
      </c>
      <c r="X100" s="24" t="s">
        <v>1774</v>
      </c>
      <c r="Y100" s="21" t="s">
        <v>1754</v>
      </c>
      <c r="Z100" s="21" t="s">
        <v>1841</v>
      </c>
      <c r="AA100" s="23">
        <v>0</v>
      </c>
      <c r="AB100" s="21" t="s">
        <v>1874</v>
      </c>
      <c r="AC100" s="21" t="s">
        <v>1795</v>
      </c>
      <c r="AD100" s="23">
        <v>0</v>
      </c>
      <c r="AE100" s="25" t="s">
        <v>1903</v>
      </c>
      <c r="AF100" s="27" t="s">
        <v>1963</v>
      </c>
      <c r="AG100" s="23">
        <v>1980</v>
      </c>
      <c r="AH100" s="21" t="s">
        <v>1323</v>
      </c>
      <c r="AI100" s="21" t="s">
        <v>1324</v>
      </c>
      <c r="AJ100" s="28">
        <v>29.351150000000001</v>
      </c>
      <c r="AK100" s="29">
        <v>-81.09939</v>
      </c>
      <c r="AL100" s="43">
        <f>J100+SUM(Table134[[#This Row],[Highway]:[Pipe]])</f>
        <v>1</v>
      </c>
      <c r="AN100" s="44">
        <f t="shared" si="12"/>
        <v>1</v>
      </c>
      <c r="AO100" s="44" t="str">
        <f t="shared" si="13"/>
        <v/>
      </c>
      <c r="AP100" s="44" t="str">
        <f t="shared" si="14"/>
        <v/>
      </c>
      <c r="AQ100" s="44" t="str">
        <f t="shared" si="15"/>
        <v/>
      </c>
    </row>
    <row r="101" spans="1:43" x14ac:dyDescent="0.45">
      <c r="A101" s="18">
        <v>29.292611111111114</v>
      </c>
      <c r="B101" s="19">
        <v>-81.073388888888886</v>
      </c>
      <c r="C101" s="20" t="s">
        <v>781</v>
      </c>
      <c r="D101" s="20" t="s">
        <v>779</v>
      </c>
      <c r="E101" s="21" t="s">
        <v>782</v>
      </c>
      <c r="F101" s="20" t="s">
        <v>36</v>
      </c>
      <c r="G101" s="21" t="s">
        <v>36</v>
      </c>
      <c r="H101" s="22"/>
      <c r="I101" s="23">
        <v>790118</v>
      </c>
      <c r="J101" s="24">
        <v>0</v>
      </c>
      <c r="K101" s="25" t="s">
        <v>779</v>
      </c>
      <c r="L101" s="25" t="s">
        <v>779</v>
      </c>
      <c r="M101" s="26" t="s">
        <v>2019</v>
      </c>
      <c r="N101" s="20" t="s">
        <v>1604</v>
      </c>
      <c r="O101" s="21" t="s">
        <v>1634</v>
      </c>
      <c r="P101" s="26" t="s">
        <v>1984</v>
      </c>
      <c r="Q101" s="21" t="s">
        <v>1741</v>
      </c>
      <c r="R101" s="27" t="s">
        <v>1968</v>
      </c>
      <c r="S101" s="20" t="s">
        <v>1769</v>
      </c>
      <c r="T101" s="26" t="s">
        <v>1979</v>
      </c>
      <c r="U101" s="27" t="s">
        <v>2412</v>
      </c>
      <c r="V101" s="21" t="s">
        <v>1773</v>
      </c>
      <c r="W101" s="21" t="s">
        <v>1774</v>
      </c>
      <c r="X101" s="24" t="s">
        <v>1774</v>
      </c>
      <c r="Y101" s="21" t="s">
        <v>1754</v>
      </c>
      <c r="Z101" s="21" t="s">
        <v>1798</v>
      </c>
      <c r="AA101" s="23">
        <v>0</v>
      </c>
      <c r="AB101" s="21" t="s">
        <v>1835</v>
      </c>
      <c r="AC101" s="21" t="s">
        <v>1795</v>
      </c>
      <c r="AD101" s="23">
        <v>0</v>
      </c>
      <c r="AE101" s="25" t="s">
        <v>1903</v>
      </c>
      <c r="AF101" s="27" t="s">
        <v>1962</v>
      </c>
      <c r="AG101" s="23">
        <v>1932</v>
      </c>
      <c r="AH101" s="21" t="s">
        <v>1349</v>
      </c>
      <c r="AI101" s="21" t="s">
        <v>1350</v>
      </c>
      <c r="AJ101" s="28">
        <v>29.292619999999999</v>
      </c>
      <c r="AK101" s="29">
        <v>-81.07338</v>
      </c>
      <c r="AL101" s="43">
        <f>J101+SUM(Table134[[#This Row],[Highway]:[Pipe]])</f>
        <v>1</v>
      </c>
      <c r="AN101" s="44">
        <f t="shared" si="12"/>
        <v>1</v>
      </c>
      <c r="AO101" s="44" t="str">
        <f t="shared" si="13"/>
        <v/>
      </c>
      <c r="AP101" s="44" t="str">
        <f t="shared" si="14"/>
        <v/>
      </c>
      <c r="AQ101" s="44" t="str">
        <f t="shared" si="15"/>
        <v/>
      </c>
    </row>
    <row r="102" spans="1:43" x14ac:dyDescent="0.45">
      <c r="A102" s="18">
        <v>29.353416666666668</v>
      </c>
      <c r="B102" s="19">
        <v>-81.102555555555554</v>
      </c>
      <c r="C102" s="20" t="s">
        <v>757</v>
      </c>
      <c r="D102" s="20" t="s">
        <v>755</v>
      </c>
      <c r="E102" s="21" t="s">
        <v>758</v>
      </c>
      <c r="F102" s="20" t="s">
        <v>36</v>
      </c>
      <c r="G102" s="21" t="s">
        <v>36</v>
      </c>
      <c r="H102" s="22"/>
      <c r="I102" s="23">
        <v>794123</v>
      </c>
      <c r="J102" s="24">
        <v>0</v>
      </c>
      <c r="K102" s="25" t="s">
        <v>755</v>
      </c>
      <c r="L102" s="25" t="s">
        <v>1478</v>
      </c>
      <c r="M102" s="26" t="s">
        <v>2218</v>
      </c>
      <c r="N102" s="20" t="s">
        <v>1602</v>
      </c>
      <c r="O102" s="21" t="s">
        <v>1634</v>
      </c>
      <c r="P102" s="26" t="s">
        <v>2016</v>
      </c>
      <c r="Q102" s="21" t="s">
        <v>1741</v>
      </c>
      <c r="R102" s="27" t="s">
        <v>1968</v>
      </c>
      <c r="S102" s="20" t="s">
        <v>1769</v>
      </c>
      <c r="T102" s="26" t="s">
        <v>1979</v>
      </c>
      <c r="U102" s="27" t="s">
        <v>2438</v>
      </c>
      <c r="V102" s="21" t="s">
        <v>1773</v>
      </c>
      <c r="W102" s="21" t="s">
        <v>1774</v>
      </c>
      <c r="X102" s="24" t="s">
        <v>1774</v>
      </c>
      <c r="Y102" s="21" t="s">
        <v>1754</v>
      </c>
      <c r="Z102" s="21" t="s">
        <v>1818</v>
      </c>
      <c r="AA102" s="23">
        <v>0</v>
      </c>
      <c r="AB102" s="21" t="s">
        <v>1874</v>
      </c>
      <c r="AC102" s="21" t="s">
        <v>1795</v>
      </c>
      <c r="AD102" s="23">
        <v>0</v>
      </c>
      <c r="AE102" s="25" t="s">
        <v>1903</v>
      </c>
      <c r="AF102" s="27" t="s">
        <v>1963</v>
      </c>
      <c r="AG102" s="23">
        <v>1980</v>
      </c>
      <c r="AH102" s="21" t="s">
        <v>1325</v>
      </c>
      <c r="AI102" s="21" t="s">
        <v>1326</v>
      </c>
      <c r="AJ102" s="28">
        <v>29.35341</v>
      </c>
      <c r="AK102" s="29">
        <v>-81.102559999999997</v>
      </c>
      <c r="AL102" s="43">
        <f>J102+SUM(Table134[[#This Row],[Highway]:[Pipe]])</f>
        <v>1</v>
      </c>
      <c r="AN102" s="44">
        <f t="shared" si="12"/>
        <v>1</v>
      </c>
      <c r="AO102" s="44" t="str">
        <f t="shared" si="13"/>
        <v/>
      </c>
      <c r="AP102" s="44" t="str">
        <f t="shared" si="14"/>
        <v/>
      </c>
      <c r="AQ102" s="44" t="str">
        <f t="shared" si="15"/>
        <v/>
      </c>
    </row>
    <row r="103" spans="1:43" x14ac:dyDescent="0.45">
      <c r="A103" s="18">
        <v>29.050705555555556</v>
      </c>
      <c r="B103" s="19">
        <v>-80.959669444444444</v>
      </c>
      <c r="C103" s="20" t="s">
        <v>783</v>
      </c>
      <c r="D103" s="20" t="s">
        <v>147</v>
      </c>
      <c r="E103" s="21" t="s">
        <v>784</v>
      </c>
      <c r="F103" s="20" t="s">
        <v>36</v>
      </c>
      <c r="G103" s="21" t="s">
        <v>36</v>
      </c>
      <c r="H103" s="22"/>
      <c r="I103" s="23"/>
      <c r="J103" s="24">
        <v>0</v>
      </c>
      <c r="K103" s="25" t="s">
        <v>147</v>
      </c>
      <c r="L103" s="25" t="s">
        <v>147</v>
      </c>
      <c r="M103" s="26" t="s">
        <v>36</v>
      </c>
      <c r="N103" s="20" t="s">
        <v>1605</v>
      </c>
      <c r="O103" s="20" t="s">
        <v>1659</v>
      </c>
      <c r="P103" s="26" t="s">
        <v>36</v>
      </c>
      <c r="Q103" s="21" t="s">
        <v>1741</v>
      </c>
      <c r="R103" s="27" t="s">
        <v>36</v>
      </c>
      <c r="S103" s="20" t="s">
        <v>1769</v>
      </c>
      <c r="T103" s="26" t="s">
        <v>36</v>
      </c>
      <c r="U103" s="27" t="s">
        <v>36</v>
      </c>
      <c r="V103" s="21" t="s">
        <v>1773</v>
      </c>
      <c r="W103" s="21" t="s">
        <v>1776</v>
      </c>
      <c r="X103" s="24" t="s">
        <v>36</v>
      </c>
      <c r="Y103" s="21" t="s">
        <v>1754</v>
      </c>
      <c r="Z103" s="21" t="s">
        <v>1811</v>
      </c>
      <c r="AA103" s="23" t="s">
        <v>36</v>
      </c>
      <c r="AB103" s="21" t="s">
        <v>719</v>
      </c>
      <c r="AC103" s="21" t="s">
        <v>1795</v>
      </c>
      <c r="AD103" s="23" t="s">
        <v>36</v>
      </c>
      <c r="AE103" s="25" t="s">
        <v>1912</v>
      </c>
      <c r="AF103" s="27" t="s">
        <v>36</v>
      </c>
      <c r="AG103" s="23" t="s">
        <v>36</v>
      </c>
      <c r="AH103" s="21" t="s">
        <v>1351</v>
      </c>
      <c r="AI103" s="21" t="s">
        <v>1352</v>
      </c>
      <c r="AJ103" s="28" t="s">
        <v>36</v>
      </c>
      <c r="AK103" s="29" t="s">
        <v>36</v>
      </c>
      <c r="AL103" s="43">
        <f>J103+SUM(Table134[[#This Row],[Highway]:[Pipe]])</f>
        <v>3</v>
      </c>
      <c r="AN103" s="44" t="str">
        <f t="shared" si="12"/>
        <v/>
      </c>
      <c r="AO103" s="44">
        <f t="shared" si="13"/>
        <v>3</v>
      </c>
      <c r="AP103" s="44" t="str">
        <f t="shared" si="14"/>
        <v/>
      </c>
      <c r="AQ103" s="44" t="str">
        <f t="shared" si="15"/>
        <v/>
      </c>
    </row>
    <row r="104" spans="1:43" x14ac:dyDescent="0.45">
      <c r="A104" s="18">
        <v>30.326683333333332</v>
      </c>
      <c r="B104" s="19">
        <v>-81.675269444444453</v>
      </c>
      <c r="C104" s="20" t="s">
        <v>329</v>
      </c>
      <c r="D104" s="20" t="s">
        <v>157</v>
      </c>
      <c r="E104" s="21" t="s">
        <v>330</v>
      </c>
      <c r="F104" s="20" t="s">
        <v>36</v>
      </c>
      <c r="G104" s="21" t="s">
        <v>36</v>
      </c>
      <c r="H104" s="22"/>
      <c r="I104" s="23"/>
      <c r="J104" s="24">
        <v>0</v>
      </c>
      <c r="K104" s="25" t="s">
        <v>157</v>
      </c>
      <c r="L104" s="25" t="s">
        <v>1405</v>
      </c>
      <c r="M104" s="26" t="s">
        <v>36</v>
      </c>
      <c r="N104" s="20" t="s">
        <v>1534</v>
      </c>
      <c r="O104" s="21" t="s">
        <v>1646</v>
      </c>
      <c r="P104" s="26" t="s">
        <v>36</v>
      </c>
      <c r="Q104" s="21" t="s">
        <v>1741</v>
      </c>
      <c r="R104" s="27" t="s">
        <v>36</v>
      </c>
      <c r="S104" s="20" t="s">
        <v>1748</v>
      </c>
      <c r="T104" s="26" t="s">
        <v>36</v>
      </c>
      <c r="U104" s="27" t="s">
        <v>36</v>
      </c>
      <c r="V104" s="21" t="s">
        <v>1773</v>
      </c>
      <c r="W104" s="21" t="s">
        <v>1774</v>
      </c>
      <c r="X104" s="24" t="s">
        <v>36</v>
      </c>
      <c r="Y104" s="21" t="s">
        <v>1754</v>
      </c>
      <c r="Z104" s="21" t="s">
        <v>1831</v>
      </c>
      <c r="AA104" s="23" t="s">
        <v>36</v>
      </c>
      <c r="AB104" s="21" t="s">
        <v>1795</v>
      </c>
      <c r="AC104" s="21" t="s">
        <v>1795</v>
      </c>
      <c r="AD104" s="23" t="s">
        <v>36</v>
      </c>
      <c r="AE104" s="25" t="s">
        <v>1921</v>
      </c>
      <c r="AF104" s="27" t="s">
        <v>36</v>
      </c>
      <c r="AG104" s="23" t="s">
        <v>36</v>
      </c>
      <c r="AH104" s="21" t="s">
        <v>1006</v>
      </c>
      <c r="AI104" s="21" t="s">
        <v>1007</v>
      </c>
      <c r="AJ104" s="28" t="s">
        <v>36</v>
      </c>
      <c r="AK104" s="29" t="s">
        <v>36</v>
      </c>
      <c r="AL104" s="43">
        <f>J104+SUM(Table134[[#This Row],[Highway]:[Pipe]])</f>
        <v>1</v>
      </c>
      <c r="AN104" s="44">
        <f t="shared" si="12"/>
        <v>1</v>
      </c>
      <c r="AO104" s="44" t="str">
        <f t="shared" si="13"/>
        <v/>
      </c>
      <c r="AP104" s="44" t="str">
        <f t="shared" si="14"/>
        <v/>
      </c>
      <c r="AQ104" s="44" t="str">
        <f t="shared" si="15"/>
        <v/>
      </c>
    </row>
    <row r="105" spans="1:43" x14ac:dyDescent="0.45">
      <c r="A105" s="18">
        <v>30.428733333333334</v>
      </c>
      <c r="B105" s="19">
        <v>-81.580294444444434</v>
      </c>
      <c r="C105" s="20" t="s">
        <v>463</v>
      </c>
      <c r="D105" s="20" t="s">
        <v>464</v>
      </c>
      <c r="E105" s="21" t="s">
        <v>465</v>
      </c>
      <c r="F105" s="20" t="s">
        <v>36</v>
      </c>
      <c r="G105" s="21" t="s">
        <v>36</v>
      </c>
      <c r="H105" s="22"/>
      <c r="I105" s="23">
        <v>720500</v>
      </c>
      <c r="J105" s="24">
        <v>0</v>
      </c>
      <c r="K105" s="25" t="s">
        <v>464</v>
      </c>
      <c r="L105" s="25" t="s">
        <v>464</v>
      </c>
      <c r="M105" s="26" t="s">
        <v>2142</v>
      </c>
      <c r="N105" s="20" t="s">
        <v>1561</v>
      </c>
      <c r="O105" s="21" t="s">
        <v>1638</v>
      </c>
      <c r="P105" s="26" t="s">
        <v>2139</v>
      </c>
      <c r="Q105" s="21" t="s">
        <v>1741</v>
      </c>
      <c r="R105" s="27" t="s">
        <v>1968</v>
      </c>
      <c r="S105" s="20" t="s">
        <v>1748</v>
      </c>
      <c r="T105" s="26" t="s">
        <v>1973</v>
      </c>
      <c r="U105" s="27" t="s">
        <v>2335</v>
      </c>
      <c r="V105" s="21" t="s">
        <v>1773</v>
      </c>
      <c r="W105" s="21" t="s">
        <v>1774</v>
      </c>
      <c r="X105" s="24" t="s">
        <v>1774</v>
      </c>
      <c r="Y105" s="21" t="s">
        <v>1754</v>
      </c>
      <c r="Z105" s="21" t="s">
        <v>1823</v>
      </c>
      <c r="AA105" s="23">
        <v>0</v>
      </c>
      <c r="AB105" s="21" t="s">
        <v>1871</v>
      </c>
      <c r="AC105" s="21" t="s">
        <v>1795</v>
      </c>
      <c r="AD105" s="23">
        <v>0</v>
      </c>
      <c r="AE105" s="25" t="s">
        <v>1900</v>
      </c>
      <c r="AF105" s="27" t="s">
        <v>1964</v>
      </c>
      <c r="AG105" s="23">
        <v>1982</v>
      </c>
      <c r="AH105" s="21" t="s">
        <v>1105</v>
      </c>
      <c r="AI105" s="21" t="s">
        <v>1106</v>
      </c>
      <c r="AJ105" s="28">
        <v>30.428329999999999</v>
      </c>
      <c r="AK105" s="29">
        <v>-81.580280000000002</v>
      </c>
      <c r="AL105" s="43">
        <f>J105+SUM(Table134[[#This Row],[Highway]:[Pipe]])</f>
        <v>1</v>
      </c>
      <c r="AN105" s="44">
        <f t="shared" si="12"/>
        <v>1</v>
      </c>
      <c r="AO105" s="44" t="str">
        <f t="shared" si="13"/>
        <v/>
      </c>
      <c r="AP105" s="44" t="str">
        <f t="shared" si="14"/>
        <v/>
      </c>
      <c r="AQ105" s="44" t="str">
        <f t="shared" si="15"/>
        <v/>
      </c>
    </row>
    <row r="106" spans="1:43" x14ac:dyDescent="0.45">
      <c r="A106" s="18">
        <v>30.260211111111111</v>
      </c>
      <c r="B106" s="19">
        <v>-81.712800000000001</v>
      </c>
      <c r="C106" s="20" t="s">
        <v>460</v>
      </c>
      <c r="D106" s="20" t="s">
        <v>461</v>
      </c>
      <c r="E106" s="21" t="s">
        <v>462</v>
      </c>
      <c r="F106" s="20" t="s">
        <v>36</v>
      </c>
      <c r="G106" s="21" t="s">
        <v>36</v>
      </c>
      <c r="H106" s="22"/>
      <c r="I106" s="23"/>
      <c r="J106" s="24">
        <v>0</v>
      </c>
      <c r="K106" s="25" t="s">
        <v>461</v>
      </c>
      <c r="L106" s="25" t="s">
        <v>1429</v>
      </c>
      <c r="M106" s="26" t="s">
        <v>36</v>
      </c>
      <c r="N106" s="20" t="s">
        <v>1560</v>
      </c>
      <c r="O106" s="21" t="s">
        <v>1628</v>
      </c>
      <c r="P106" s="26" t="s">
        <v>36</v>
      </c>
      <c r="Q106" s="21" t="s">
        <v>1741</v>
      </c>
      <c r="R106" s="27" t="s">
        <v>36</v>
      </c>
      <c r="S106" s="20" t="s">
        <v>1748</v>
      </c>
      <c r="T106" s="26" t="s">
        <v>36</v>
      </c>
      <c r="U106" s="27" t="s">
        <v>36</v>
      </c>
      <c r="V106" s="21" t="s">
        <v>1773</v>
      </c>
      <c r="W106" s="21" t="s">
        <v>1774</v>
      </c>
      <c r="X106" s="24" t="s">
        <v>36</v>
      </c>
      <c r="Y106" s="21" t="s">
        <v>1754</v>
      </c>
      <c r="Z106" s="21" t="s">
        <v>1787</v>
      </c>
      <c r="AA106" s="23" t="s">
        <v>36</v>
      </c>
      <c r="AB106" s="21" t="s">
        <v>1800</v>
      </c>
      <c r="AC106" s="21" t="s">
        <v>1795</v>
      </c>
      <c r="AD106" s="23" t="s">
        <v>36</v>
      </c>
      <c r="AE106" s="25" t="s">
        <v>1936</v>
      </c>
      <c r="AF106" s="27" t="s">
        <v>36</v>
      </c>
      <c r="AG106" s="23" t="s">
        <v>36</v>
      </c>
      <c r="AH106" s="21" t="s">
        <v>1103</v>
      </c>
      <c r="AI106" s="21" t="s">
        <v>1104</v>
      </c>
      <c r="AJ106" s="28" t="s">
        <v>36</v>
      </c>
      <c r="AK106" s="29" t="s">
        <v>36</v>
      </c>
      <c r="AL106" s="43">
        <f>J106+SUM(Table134[[#This Row],[Highway]:[Pipe]])</f>
        <v>1</v>
      </c>
      <c r="AN106" s="44">
        <f t="shared" si="12"/>
        <v>1</v>
      </c>
      <c r="AO106" s="44" t="str">
        <f t="shared" si="13"/>
        <v/>
      </c>
      <c r="AP106" s="44" t="str">
        <f t="shared" si="14"/>
        <v/>
      </c>
      <c r="AQ106" s="44" t="str">
        <f t="shared" si="15"/>
        <v/>
      </c>
    </row>
    <row r="107" spans="1:43" x14ac:dyDescent="0.45">
      <c r="A107" s="18">
        <v>30.460555555555555</v>
      </c>
      <c r="B107" s="19">
        <v>-81.477222222222224</v>
      </c>
      <c r="C107" s="20" t="s">
        <v>393</v>
      </c>
      <c r="D107" s="20" t="s">
        <v>394</v>
      </c>
      <c r="E107" s="21" t="s">
        <v>395</v>
      </c>
      <c r="F107" s="20" t="s">
        <v>36</v>
      </c>
      <c r="G107" s="21" t="s">
        <v>36</v>
      </c>
      <c r="H107" s="22"/>
      <c r="I107" s="23">
        <v>724301</v>
      </c>
      <c r="J107" s="24">
        <v>0</v>
      </c>
      <c r="K107" s="25" t="s">
        <v>394</v>
      </c>
      <c r="L107" s="25" t="s">
        <v>394</v>
      </c>
      <c r="M107" s="26" t="s">
        <v>2175</v>
      </c>
      <c r="N107" s="20" t="s">
        <v>1550</v>
      </c>
      <c r="O107" s="21" t="s">
        <v>1672</v>
      </c>
      <c r="P107" s="26" t="s">
        <v>2174</v>
      </c>
      <c r="Q107" s="21" t="s">
        <v>1741</v>
      </c>
      <c r="R107" s="27" t="s">
        <v>1968</v>
      </c>
      <c r="S107" s="20" t="s">
        <v>1748</v>
      </c>
      <c r="T107" s="26" t="s">
        <v>1973</v>
      </c>
      <c r="U107" s="27" t="s">
        <v>2369</v>
      </c>
      <c r="V107" s="21" t="s">
        <v>1773</v>
      </c>
      <c r="W107" s="21" t="s">
        <v>1774</v>
      </c>
      <c r="X107" s="24" t="s">
        <v>1774</v>
      </c>
      <c r="Y107" s="21" t="s">
        <v>1754</v>
      </c>
      <c r="Z107" s="21" t="s">
        <v>1819</v>
      </c>
      <c r="AA107" s="23">
        <v>0</v>
      </c>
      <c r="AB107" s="21" t="s">
        <v>1871</v>
      </c>
      <c r="AC107" s="21" t="s">
        <v>1795</v>
      </c>
      <c r="AD107" s="23">
        <v>0</v>
      </c>
      <c r="AE107" s="25" t="s">
        <v>1921</v>
      </c>
      <c r="AF107" s="27" t="s">
        <v>1964</v>
      </c>
      <c r="AG107" s="23">
        <v>1981</v>
      </c>
      <c r="AH107" s="21" t="s">
        <v>1054</v>
      </c>
      <c r="AI107" s="21" t="s">
        <v>1055</v>
      </c>
      <c r="AJ107" s="28">
        <v>30.460560000000001</v>
      </c>
      <c r="AK107" s="29">
        <v>-81.477220000000003</v>
      </c>
      <c r="AL107" s="43">
        <f>J107+SUM(Table134[[#This Row],[Highway]:[Pipe]])</f>
        <v>1</v>
      </c>
      <c r="AN107" s="44">
        <f t="shared" si="12"/>
        <v>1</v>
      </c>
      <c r="AO107" s="44" t="str">
        <f t="shared" si="13"/>
        <v/>
      </c>
      <c r="AP107" s="44" t="str">
        <f t="shared" si="14"/>
        <v/>
      </c>
      <c r="AQ107" s="44" t="str">
        <f t="shared" si="15"/>
        <v/>
      </c>
    </row>
    <row r="108" spans="1:43" x14ac:dyDescent="0.45">
      <c r="A108" s="18">
        <v>30.375222222222224</v>
      </c>
      <c r="B108" s="19">
        <v>-81.723916666666668</v>
      </c>
      <c r="C108" s="20" t="s">
        <v>407</v>
      </c>
      <c r="D108" s="20" t="s">
        <v>408</v>
      </c>
      <c r="E108" s="21" t="s">
        <v>409</v>
      </c>
      <c r="F108" s="20" t="s">
        <v>36</v>
      </c>
      <c r="G108" s="21" t="s">
        <v>30</v>
      </c>
      <c r="H108" s="22"/>
      <c r="I108" s="23">
        <v>720660</v>
      </c>
      <c r="J108" s="24">
        <v>0</v>
      </c>
      <c r="K108" s="25" t="s">
        <v>408</v>
      </c>
      <c r="L108" s="25" t="s">
        <v>408</v>
      </c>
      <c r="M108" s="26" t="s">
        <v>2151</v>
      </c>
      <c r="N108" s="20" t="s">
        <v>1551</v>
      </c>
      <c r="O108" s="21" t="s">
        <v>1673</v>
      </c>
      <c r="P108" s="26" t="s">
        <v>2074</v>
      </c>
      <c r="Q108" s="21" t="s">
        <v>1741</v>
      </c>
      <c r="R108" s="27" t="s">
        <v>1968</v>
      </c>
      <c r="S108" s="20" t="s">
        <v>1748</v>
      </c>
      <c r="T108" s="26" t="s">
        <v>1973</v>
      </c>
      <c r="U108" s="27" t="s">
        <v>2294</v>
      </c>
      <c r="V108" s="21" t="s">
        <v>1773</v>
      </c>
      <c r="W108" s="21" t="s">
        <v>1774</v>
      </c>
      <c r="X108" s="24" t="s">
        <v>1774</v>
      </c>
      <c r="Y108" s="21" t="s">
        <v>1754</v>
      </c>
      <c r="Z108" s="21" t="s">
        <v>1817</v>
      </c>
      <c r="AA108" s="23">
        <v>0</v>
      </c>
      <c r="AB108" s="21" t="s">
        <v>1874</v>
      </c>
      <c r="AC108" s="21" t="s">
        <v>1795</v>
      </c>
      <c r="AD108" s="23">
        <v>0</v>
      </c>
      <c r="AE108" s="25" t="s">
        <v>1900</v>
      </c>
      <c r="AF108" s="27" t="s">
        <v>1962</v>
      </c>
      <c r="AG108" s="23">
        <v>1997</v>
      </c>
      <c r="AH108" s="21" t="s">
        <v>1064</v>
      </c>
      <c r="AI108" s="21" t="s">
        <v>1065</v>
      </c>
      <c r="AJ108" s="28">
        <v>30.375209999999999</v>
      </c>
      <c r="AK108" s="29">
        <v>-81.726690000000005</v>
      </c>
      <c r="AL108" s="43">
        <f>J108+SUM(Table134[[#This Row],[Highway]:[Pipe]])</f>
        <v>1</v>
      </c>
      <c r="AN108" s="44">
        <f t="shared" si="12"/>
        <v>1</v>
      </c>
      <c r="AO108" s="44" t="str">
        <f t="shared" si="13"/>
        <v/>
      </c>
      <c r="AP108" s="44" t="str">
        <f t="shared" si="14"/>
        <v/>
      </c>
      <c r="AQ108" s="44" t="str">
        <f t="shared" si="15"/>
        <v/>
      </c>
    </row>
    <row r="109" spans="1:43" x14ac:dyDescent="0.45">
      <c r="A109" s="18">
        <v>29.254561111111112</v>
      </c>
      <c r="B109" s="19">
        <v>-81.123683333333332</v>
      </c>
      <c r="C109" s="20" t="s">
        <v>774</v>
      </c>
      <c r="D109" s="20" t="s">
        <v>157</v>
      </c>
      <c r="E109" s="21" t="s">
        <v>775</v>
      </c>
      <c r="F109" s="20" t="s">
        <v>36</v>
      </c>
      <c r="G109" s="21" t="s">
        <v>36</v>
      </c>
      <c r="H109" s="22"/>
      <c r="I109" s="23"/>
      <c r="J109" s="24">
        <v>0</v>
      </c>
      <c r="K109" s="25" t="s">
        <v>157</v>
      </c>
      <c r="L109" s="25" t="s">
        <v>1480</v>
      </c>
      <c r="M109" s="26" t="s">
        <v>36</v>
      </c>
      <c r="N109" s="20" t="s">
        <v>1603</v>
      </c>
      <c r="O109" s="21" t="s">
        <v>1739</v>
      </c>
      <c r="P109" s="26" t="s">
        <v>36</v>
      </c>
      <c r="Q109" s="21" t="s">
        <v>1741</v>
      </c>
      <c r="R109" s="27" t="s">
        <v>36</v>
      </c>
      <c r="S109" s="20" t="s">
        <v>1769</v>
      </c>
      <c r="T109" s="26" t="s">
        <v>36</v>
      </c>
      <c r="U109" s="27" t="s">
        <v>36</v>
      </c>
      <c r="V109" s="21" t="s">
        <v>1773</v>
      </c>
      <c r="W109" s="21" t="s">
        <v>1774</v>
      </c>
      <c r="X109" s="24" t="s">
        <v>36</v>
      </c>
      <c r="Y109" s="21" t="s">
        <v>1754</v>
      </c>
      <c r="Z109" s="21" t="s">
        <v>1844</v>
      </c>
      <c r="AA109" s="23" t="s">
        <v>36</v>
      </c>
      <c r="AB109" s="21" t="s">
        <v>1817</v>
      </c>
      <c r="AC109" s="21" t="s">
        <v>1795</v>
      </c>
      <c r="AD109" s="23" t="s">
        <v>36</v>
      </c>
      <c r="AE109" s="25" t="s">
        <v>1958</v>
      </c>
      <c r="AF109" s="27" t="s">
        <v>36</v>
      </c>
      <c r="AG109" s="23" t="s">
        <v>36</v>
      </c>
      <c r="AH109" s="21" t="s">
        <v>1343</v>
      </c>
      <c r="AI109" s="21" t="s">
        <v>1344</v>
      </c>
      <c r="AJ109" s="28" t="s">
        <v>36</v>
      </c>
      <c r="AK109" s="29" t="s">
        <v>36</v>
      </c>
      <c r="AL109" s="43">
        <f>J109+SUM(Table134[[#This Row],[Highway]:[Pipe]])</f>
        <v>1</v>
      </c>
      <c r="AN109" s="44">
        <f t="shared" si="12"/>
        <v>1</v>
      </c>
      <c r="AO109" s="44" t="str">
        <f t="shared" si="13"/>
        <v/>
      </c>
      <c r="AP109" s="44" t="str">
        <f t="shared" si="14"/>
        <v/>
      </c>
      <c r="AQ109" s="44" t="str">
        <f t="shared" si="15"/>
        <v/>
      </c>
    </row>
    <row r="110" spans="1:43" x14ac:dyDescent="0.45">
      <c r="A110" s="18">
        <v>29.562069444444447</v>
      </c>
      <c r="B110" s="19">
        <v>-81.173666666666676</v>
      </c>
      <c r="C110" s="20" t="s">
        <v>497</v>
      </c>
      <c r="D110" s="20" t="s">
        <v>498</v>
      </c>
      <c r="E110" s="21" t="s">
        <v>499</v>
      </c>
      <c r="F110" s="20" t="s">
        <v>36</v>
      </c>
      <c r="G110" s="21" t="s">
        <v>36</v>
      </c>
      <c r="H110" s="22"/>
      <c r="I110" s="23"/>
      <c r="J110" s="24">
        <v>0</v>
      </c>
      <c r="K110" s="25" t="s">
        <v>498</v>
      </c>
      <c r="L110" s="25" t="s">
        <v>498</v>
      </c>
      <c r="M110" s="26" t="s">
        <v>36</v>
      </c>
      <c r="N110" s="20" t="s">
        <v>1565</v>
      </c>
      <c r="O110" s="21" t="s">
        <v>1638</v>
      </c>
      <c r="P110" s="26" t="s">
        <v>36</v>
      </c>
      <c r="Q110" s="21" t="s">
        <v>1741</v>
      </c>
      <c r="R110" s="27" t="s">
        <v>36</v>
      </c>
      <c r="S110" s="20" t="s">
        <v>1752</v>
      </c>
      <c r="T110" s="26" t="s">
        <v>36</v>
      </c>
      <c r="U110" s="27" t="s">
        <v>36</v>
      </c>
      <c r="V110" s="21" t="s">
        <v>1773</v>
      </c>
      <c r="W110" s="21" t="s">
        <v>1774</v>
      </c>
      <c r="X110" s="24" t="s">
        <v>36</v>
      </c>
      <c r="Y110" s="21" t="s">
        <v>1754</v>
      </c>
      <c r="Z110" s="21" t="s">
        <v>1842</v>
      </c>
      <c r="AA110" s="23" t="s">
        <v>36</v>
      </c>
      <c r="AB110" s="21" t="s">
        <v>1831</v>
      </c>
      <c r="AC110" s="21" t="s">
        <v>1795</v>
      </c>
      <c r="AD110" s="23" t="s">
        <v>36</v>
      </c>
      <c r="AE110" s="25" t="s">
        <v>1940</v>
      </c>
      <c r="AF110" s="27" t="s">
        <v>36</v>
      </c>
      <c r="AG110" s="23" t="s">
        <v>36</v>
      </c>
      <c r="AH110" s="21" t="s">
        <v>1133</v>
      </c>
      <c r="AI110" s="21" t="s">
        <v>1134</v>
      </c>
      <c r="AJ110" s="28" t="s">
        <v>36</v>
      </c>
      <c r="AK110" s="29" t="s">
        <v>36</v>
      </c>
      <c r="AL110" s="43">
        <f>J110+SUM(Table134[[#This Row],[Highway]:[Pipe]])</f>
        <v>1</v>
      </c>
      <c r="AN110" s="44">
        <f t="shared" si="12"/>
        <v>1</v>
      </c>
      <c r="AO110" s="44" t="str">
        <f t="shared" si="13"/>
        <v/>
      </c>
      <c r="AP110" s="44" t="str">
        <f t="shared" si="14"/>
        <v/>
      </c>
      <c r="AQ110" s="44" t="str">
        <f t="shared" si="15"/>
        <v/>
      </c>
    </row>
    <row r="111" spans="1:43" x14ac:dyDescent="0.45">
      <c r="A111" s="18">
        <v>30.226538888888886</v>
      </c>
      <c r="B111" s="19">
        <v>-81.44553888888889</v>
      </c>
      <c r="C111" s="20" t="s">
        <v>647</v>
      </c>
      <c r="D111" s="20" t="s">
        <v>648</v>
      </c>
      <c r="E111" s="21" t="s">
        <v>649</v>
      </c>
      <c r="F111" s="20" t="s">
        <v>36</v>
      </c>
      <c r="G111" s="21" t="s">
        <v>36</v>
      </c>
      <c r="H111" s="22"/>
      <c r="I111" s="23"/>
      <c r="J111" s="24">
        <v>0</v>
      </c>
      <c r="K111" s="25" t="s">
        <v>648</v>
      </c>
      <c r="L111" s="25" t="s">
        <v>648</v>
      </c>
      <c r="M111" s="26" t="s">
        <v>36</v>
      </c>
      <c r="N111" s="20" t="s">
        <v>1589</v>
      </c>
      <c r="O111" s="21" t="s">
        <v>1626</v>
      </c>
      <c r="P111" s="26" t="s">
        <v>36</v>
      </c>
      <c r="Q111" s="21" t="s">
        <v>1741</v>
      </c>
      <c r="R111" s="27" t="s">
        <v>36</v>
      </c>
      <c r="S111" s="20" t="s">
        <v>1765</v>
      </c>
      <c r="T111" s="26" t="s">
        <v>36</v>
      </c>
      <c r="U111" s="27" t="s">
        <v>36</v>
      </c>
      <c r="V111" s="21" t="s">
        <v>1773</v>
      </c>
      <c r="W111" s="21" t="s">
        <v>1780</v>
      </c>
      <c r="X111" s="24" t="s">
        <v>36</v>
      </c>
      <c r="Y111" s="21" t="s">
        <v>1754</v>
      </c>
      <c r="Z111" s="21" t="s">
        <v>1823</v>
      </c>
      <c r="AA111" s="23" t="s">
        <v>36</v>
      </c>
      <c r="AB111" s="21" t="s">
        <v>719</v>
      </c>
      <c r="AC111" s="21" t="s">
        <v>1795</v>
      </c>
      <c r="AD111" s="23" t="s">
        <v>36</v>
      </c>
      <c r="AE111" s="25" t="s">
        <v>1949</v>
      </c>
      <c r="AF111" s="27" t="s">
        <v>36</v>
      </c>
      <c r="AG111" s="23" t="s">
        <v>36</v>
      </c>
      <c r="AH111" s="21" t="s">
        <v>1247</v>
      </c>
      <c r="AI111" s="21" t="s">
        <v>1248</v>
      </c>
      <c r="AJ111" s="28" t="s">
        <v>36</v>
      </c>
      <c r="AK111" s="29" t="s">
        <v>36</v>
      </c>
      <c r="AL111" s="43">
        <f>J111+SUM(Table134[[#This Row],[Highway]:[Pipe]])</f>
        <v>1</v>
      </c>
      <c r="AN111" s="44">
        <v>1</v>
      </c>
      <c r="AO111" s="44" t="str">
        <f t="shared" si="13"/>
        <v/>
      </c>
      <c r="AP111" s="44" t="str">
        <f t="shared" si="14"/>
        <v/>
      </c>
      <c r="AQ111" s="44" t="str">
        <f t="shared" si="15"/>
        <v/>
      </c>
    </row>
    <row r="112" spans="1:43" x14ac:dyDescent="0.45">
      <c r="A112" s="18">
        <v>29.103683333333301</v>
      </c>
      <c r="B112" s="19">
        <v>-80.971788888888895</v>
      </c>
      <c r="C112" s="20" t="s">
        <v>720</v>
      </c>
      <c r="D112" s="20" t="s">
        <v>105</v>
      </c>
      <c r="E112" s="21" t="s">
        <v>721</v>
      </c>
      <c r="F112" s="20" t="s">
        <v>36</v>
      </c>
      <c r="G112" s="21" t="s">
        <v>30</v>
      </c>
      <c r="H112" s="22"/>
      <c r="I112" s="23">
        <v>790162</v>
      </c>
      <c r="J112" s="24">
        <v>0</v>
      </c>
      <c r="K112" s="25" t="s">
        <v>105</v>
      </c>
      <c r="L112" s="25" t="s">
        <v>105</v>
      </c>
      <c r="M112" s="26" t="s">
        <v>2042</v>
      </c>
      <c r="N112" s="20" t="s">
        <v>1598</v>
      </c>
      <c r="O112" s="21" t="s">
        <v>1642</v>
      </c>
      <c r="P112" s="26" t="s">
        <v>2229</v>
      </c>
      <c r="Q112" s="21" t="s">
        <v>1741</v>
      </c>
      <c r="R112" s="27" t="s">
        <v>1968</v>
      </c>
      <c r="S112" s="20" t="s">
        <v>1769</v>
      </c>
      <c r="T112" s="26" t="s">
        <v>1979</v>
      </c>
      <c r="U112" s="27" t="s">
        <v>2422</v>
      </c>
      <c r="V112" s="21" t="s">
        <v>1773</v>
      </c>
      <c r="W112" s="21" t="s">
        <v>1774</v>
      </c>
      <c r="X112" s="24" t="s">
        <v>1774</v>
      </c>
      <c r="Y112" s="21" t="s">
        <v>1754</v>
      </c>
      <c r="Z112" s="21" t="s">
        <v>1814</v>
      </c>
      <c r="AA112" s="23">
        <v>0</v>
      </c>
      <c r="AB112" s="21" t="s">
        <v>1861</v>
      </c>
      <c r="AC112" s="21" t="s">
        <v>1795</v>
      </c>
      <c r="AD112" s="23">
        <v>0</v>
      </c>
      <c r="AE112" s="25" t="s">
        <v>1903</v>
      </c>
      <c r="AF112" s="27" t="s">
        <v>1962</v>
      </c>
      <c r="AG112" s="23">
        <v>2001</v>
      </c>
      <c r="AH112" s="21" t="s">
        <v>2443</v>
      </c>
      <c r="AI112" s="21" t="s">
        <v>1297</v>
      </c>
      <c r="AJ112" s="28">
        <v>29.103680000000001</v>
      </c>
      <c r="AK112" s="29">
        <v>-80.971760000000003</v>
      </c>
      <c r="AL112" s="43">
        <f>J112+SUM(Table134[[#This Row],[Highway]:[Pipe]])</f>
        <v>1</v>
      </c>
      <c r="AN112" s="44">
        <f t="shared" si="12"/>
        <v>1</v>
      </c>
      <c r="AO112" s="44" t="str">
        <f t="shared" si="13"/>
        <v/>
      </c>
      <c r="AP112" s="44" t="str">
        <f t="shared" si="14"/>
        <v/>
      </c>
      <c r="AQ112" s="44" t="str">
        <f t="shared" si="15"/>
        <v/>
      </c>
    </row>
    <row r="113" spans="1:43" x14ac:dyDescent="0.45">
      <c r="A113" s="18">
        <v>29.1036527777778</v>
      </c>
      <c r="B113" s="19">
        <v>-80.972002777777774</v>
      </c>
      <c r="C113" s="20" t="s">
        <v>722</v>
      </c>
      <c r="D113" s="20" t="s">
        <v>105</v>
      </c>
      <c r="E113" s="21" t="s">
        <v>721</v>
      </c>
      <c r="F113" s="20" t="s">
        <v>36</v>
      </c>
      <c r="G113" s="21" t="s">
        <v>32</v>
      </c>
      <c r="H113" s="22"/>
      <c r="I113" s="23">
        <v>790161</v>
      </c>
      <c r="J113" s="24">
        <v>0</v>
      </c>
      <c r="K113" s="25" t="s">
        <v>105</v>
      </c>
      <c r="L113" s="25" t="s">
        <v>105</v>
      </c>
      <c r="M113" s="26" t="s">
        <v>2036</v>
      </c>
      <c r="N113" s="20" t="s">
        <v>1598</v>
      </c>
      <c r="O113" s="21" t="s">
        <v>1642</v>
      </c>
      <c r="P113" s="26" t="s">
        <v>2229</v>
      </c>
      <c r="Q113" s="21" t="s">
        <v>1741</v>
      </c>
      <c r="R113" s="27" t="s">
        <v>1968</v>
      </c>
      <c r="S113" s="20" t="s">
        <v>1769</v>
      </c>
      <c r="T113" s="26" t="s">
        <v>1979</v>
      </c>
      <c r="U113" s="27" t="s">
        <v>2421</v>
      </c>
      <c r="V113" s="21" t="s">
        <v>1773</v>
      </c>
      <c r="W113" s="21" t="s">
        <v>1774</v>
      </c>
      <c r="X113" s="24" t="s">
        <v>1774</v>
      </c>
      <c r="Y113" s="21" t="s">
        <v>1754</v>
      </c>
      <c r="Z113" s="21" t="s">
        <v>1814</v>
      </c>
      <c r="AA113" s="23">
        <v>0</v>
      </c>
      <c r="AB113" s="21" t="s">
        <v>1861</v>
      </c>
      <c r="AC113" s="21" t="s">
        <v>1795</v>
      </c>
      <c r="AD113" s="23">
        <v>0</v>
      </c>
      <c r="AE113" s="25" t="s">
        <v>1903</v>
      </c>
      <c r="AF113" s="27" t="s">
        <v>1962</v>
      </c>
      <c r="AG113" s="23">
        <v>2001</v>
      </c>
      <c r="AH113" s="21" t="s">
        <v>2444</v>
      </c>
      <c r="AI113" s="21" t="s">
        <v>1298</v>
      </c>
      <c r="AJ113" s="28">
        <v>29.103619999999999</v>
      </c>
      <c r="AK113" s="29">
        <v>-80.972030000000004</v>
      </c>
      <c r="AL113" s="43">
        <f>J113+SUM(Table134[[#This Row],[Highway]:[Pipe]])</f>
        <v>1</v>
      </c>
      <c r="AN113" s="44">
        <f t="shared" si="12"/>
        <v>1</v>
      </c>
      <c r="AO113" s="44" t="str">
        <f t="shared" si="13"/>
        <v/>
      </c>
      <c r="AP113" s="44" t="str">
        <f t="shared" si="14"/>
        <v/>
      </c>
      <c r="AQ113" s="44" t="str">
        <f t="shared" si="15"/>
        <v/>
      </c>
    </row>
    <row r="114" spans="1:43" x14ac:dyDescent="0.45">
      <c r="A114" s="18">
        <v>28.452747222222222</v>
      </c>
      <c r="B114" s="19">
        <v>-80.897130555555563</v>
      </c>
      <c r="C114" s="20" t="s">
        <v>588</v>
      </c>
      <c r="D114" s="20" t="s">
        <v>589</v>
      </c>
      <c r="E114" s="21" t="s">
        <v>590</v>
      </c>
      <c r="F114" s="20" t="s">
        <v>591</v>
      </c>
      <c r="G114" s="21" t="s">
        <v>44</v>
      </c>
      <c r="H114" s="22"/>
      <c r="I114" s="23">
        <v>700150</v>
      </c>
      <c r="J114" s="24">
        <v>0</v>
      </c>
      <c r="K114" s="25" t="s">
        <v>589</v>
      </c>
      <c r="L114" s="25" t="s">
        <v>1447</v>
      </c>
      <c r="M114" s="26" t="s">
        <v>2023</v>
      </c>
      <c r="N114" s="20" t="s">
        <v>1496</v>
      </c>
      <c r="O114" s="21" t="s">
        <v>1712</v>
      </c>
      <c r="P114" s="26" t="s">
        <v>2038</v>
      </c>
      <c r="Q114" s="21" t="s">
        <v>1741</v>
      </c>
      <c r="R114" s="27" t="s">
        <v>1968</v>
      </c>
      <c r="S114" s="20" t="s">
        <v>1762</v>
      </c>
      <c r="T114" s="26" t="s">
        <v>1971</v>
      </c>
      <c r="U114" s="27" t="s">
        <v>2267</v>
      </c>
      <c r="V114" s="21" t="s">
        <v>1773</v>
      </c>
      <c r="W114" s="21" t="s">
        <v>1774</v>
      </c>
      <c r="X114" s="24" t="s">
        <v>1774</v>
      </c>
      <c r="Y114" s="21" t="s">
        <v>1754</v>
      </c>
      <c r="Z114" s="21" t="s">
        <v>1820</v>
      </c>
      <c r="AA114" s="23">
        <v>0</v>
      </c>
      <c r="AB114" s="21" t="s">
        <v>1795</v>
      </c>
      <c r="AC114" s="21" t="s">
        <v>1817</v>
      </c>
      <c r="AD114" s="23">
        <v>0</v>
      </c>
      <c r="AE114" s="25"/>
      <c r="AF114" s="27" t="s">
        <v>1965</v>
      </c>
      <c r="AG114" s="23">
        <v>1973</v>
      </c>
      <c r="AH114" s="21" t="s">
        <v>1196</v>
      </c>
      <c r="AI114" s="21" t="s">
        <v>1197</v>
      </c>
      <c r="AJ114" s="28">
        <v>28.452739999999999</v>
      </c>
      <c r="AK114" s="29">
        <v>-80.897120000000001</v>
      </c>
      <c r="AL114" s="43">
        <f>J114+SUM(Table134[[#This Row],[Highway]:[Pipe]])</f>
        <v>1</v>
      </c>
      <c r="AN114" s="44">
        <f t="shared" si="12"/>
        <v>1</v>
      </c>
      <c r="AO114" s="44" t="str">
        <f t="shared" si="13"/>
        <v/>
      </c>
      <c r="AP114" s="44" t="str">
        <f t="shared" si="14"/>
        <v/>
      </c>
      <c r="AQ114" s="44" t="str">
        <f t="shared" si="15"/>
        <v/>
      </c>
    </row>
    <row r="115" spans="1:43" x14ac:dyDescent="0.45">
      <c r="A115" s="18">
        <v>28.452955555555555</v>
      </c>
      <c r="B115" s="19">
        <v>-80.897191666666671</v>
      </c>
      <c r="C115" s="20" t="s">
        <v>592</v>
      </c>
      <c r="D115" s="20" t="s">
        <v>589</v>
      </c>
      <c r="E115" s="21" t="s">
        <v>590</v>
      </c>
      <c r="F115" s="20" t="s">
        <v>591</v>
      </c>
      <c r="G115" s="21" t="s">
        <v>46</v>
      </c>
      <c r="H115" s="22"/>
      <c r="I115" s="23">
        <v>700084</v>
      </c>
      <c r="J115" s="24">
        <v>0</v>
      </c>
      <c r="K115" s="25" t="s">
        <v>589</v>
      </c>
      <c r="L115" s="25" t="s">
        <v>1447</v>
      </c>
      <c r="M115" s="26" t="s">
        <v>2023</v>
      </c>
      <c r="N115" s="20" t="s">
        <v>1496</v>
      </c>
      <c r="O115" s="21" t="s">
        <v>1712</v>
      </c>
      <c r="P115" s="26" t="s">
        <v>2038</v>
      </c>
      <c r="Q115" s="21" t="s">
        <v>1741</v>
      </c>
      <c r="R115" s="27" t="s">
        <v>1968</v>
      </c>
      <c r="S115" s="20" t="s">
        <v>1762</v>
      </c>
      <c r="T115" s="26" t="s">
        <v>1971</v>
      </c>
      <c r="U115" s="27" t="s">
        <v>2260</v>
      </c>
      <c r="V115" s="21" t="s">
        <v>1773</v>
      </c>
      <c r="W115" s="21" t="s">
        <v>1774</v>
      </c>
      <c r="X115" s="24" t="s">
        <v>1774</v>
      </c>
      <c r="Y115" s="21" t="s">
        <v>1754</v>
      </c>
      <c r="Z115" s="21" t="s">
        <v>1820</v>
      </c>
      <c r="AA115" s="23">
        <v>0</v>
      </c>
      <c r="AB115" s="21" t="s">
        <v>1795</v>
      </c>
      <c r="AC115" s="21" t="s">
        <v>1817</v>
      </c>
      <c r="AD115" s="23">
        <v>0</v>
      </c>
      <c r="AE115" s="25"/>
      <c r="AF115" s="27" t="s">
        <v>1965</v>
      </c>
      <c r="AG115" s="23">
        <v>1973</v>
      </c>
      <c r="AH115" s="21" t="s">
        <v>1198</v>
      </c>
      <c r="AI115" s="21" t="s">
        <v>1199</v>
      </c>
      <c r="AJ115" s="28">
        <v>28.452929999999999</v>
      </c>
      <c r="AK115" s="29">
        <v>-80.897199999999998</v>
      </c>
      <c r="AL115" s="43">
        <f>J115+SUM(Table134[[#This Row],[Highway]:[Pipe]])</f>
        <v>1</v>
      </c>
      <c r="AN115" s="44">
        <f t="shared" si="12"/>
        <v>1</v>
      </c>
      <c r="AO115" s="44" t="str">
        <f t="shared" si="13"/>
        <v/>
      </c>
      <c r="AP115" s="44" t="str">
        <f t="shared" si="14"/>
        <v/>
      </c>
      <c r="AQ115" s="44" t="str">
        <f t="shared" si="15"/>
        <v/>
      </c>
    </row>
    <row r="116" spans="1:43" x14ac:dyDescent="0.45">
      <c r="A116" s="18">
        <v>30.288072222222223</v>
      </c>
      <c r="B116" s="19">
        <v>-81.421291666666676</v>
      </c>
      <c r="C116" s="20" t="s">
        <v>199</v>
      </c>
      <c r="D116" s="20" t="s">
        <v>200</v>
      </c>
      <c r="E116" s="21" t="s">
        <v>201</v>
      </c>
      <c r="F116" s="20" t="s">
        <v>36</v>
      </c>
      <c r="G116" s="21" t="s">
        <v>44</v>
      </c>
      <c r="H116" s="22"/>
      <c r="I116" s="23">
        <v>720729</v>
      </c>
      <c r="J116" s="24">
        <v>0</v>
      </c>
      <c r="K116" s="25" t="s">
        <v>200</v>
      </c>
      <c r="L116" s="25" t="s">
        <v>1384</v>
      </c>
      <c r="M116" s="26" t="s">
        <v>2163</v>
      </c>
      <c r="N116" s="20" t="s">
        <v>1507</v>
      </c>
      <c r="O116" s="21" t="s">
        <v>1662</v>
      </c>
      <c r="P116" s="26" t="s">
        <v>2004</v>
      </c>
      <c r="Q116" s="21" t="s">
        <v>1741</v>
      </c>
      <c r="R116" s="27" t="s">
        <v>1968</v>
      </c>
      <c r="S116" s="20" t="s">
        <v>1748</v>
      </c>
      <c r="T116" s="26" t="s">
        <v>1973</v>
      </c>
      <c r="U116" s="27" t="s">
        <v>2356</v>
      </c>
      <c r="V116" s="21" t="s">
        <v>1773</v>
      </c>
      <c r="W116" s="21" t="s">
        <v>1774</v>
      </c>
      <c r="X116" s="24" t="s">
        <v>1961</v>
      </c>
      <c r="Y116" s="21" t="s">
        <v>1754</v>
      </c>
      <c r="Z116" s="21" t="s">
        <v>1791</v>
      </c>
      <c r="AA116" s="23">
        <v>1</v>
      </c>
      <c r="AB116" s="21" t="s">
        <v>1804</v>
      </c>
      <c r="AC116" s="21" t="s">
        <v>1795</v>
      </c>
      <c r="AD116" s="23">
        <v>0.9</v>
      </c>
      <c r="AE116" s="25" t="s">
        <v>1919</v>
      </c>
      <c r="AF116" s="27" t="s">
        <v>1962</v>
      </c>
      <c r="AG116" s="23">
        <v>2008</v>
      </c>
      <c r="AH116" s="21" t="s">
        <v>899</v>
      </c>
      <c r="AI116" s="21" t="s">
        <v>900</v>
      </c>
      <c r="AJ116" s="28">
        <v>30.288329999999998</v>
      </c>
      <c r="AK116" s="29">
        <v>-81.421390000000002</v>
      </c>
      <c r="AL116" s="43">
        <f>J116+SUM(Table134[[#This Row],[Highway]:[Pipe]])</f>
        <v>1</v>
      </c>
      <c r="AN116" s="44">
        <f t="shared" si="12"/>
        <v>1</v>
      </c>
      <c r="AO116" s="44" t="str">
        <f t="shared" si="13"/>
        <v/>
      </c>
      <c r="AP116" s="44" t="str">
        <f t="shared" si="14"/>
        <v/>
      </c>
      <c r="AQ116" s="44" t="str">
        <f t="shared" si="15"/>
        <v/>
      </c>
    </row>
    <row r="117" spans="1:43" x14ac:dyDescent="0.45">
      <c r="A117" s="18">
        <v>30.288325</v>
      </c>
      <c r="B117" s="19">
        <v>-81.421302777777782</v>
      </c>
      <c r="C117" s="20" t="s">
        <v>202</v>
      </c>
      <c r="D117" s="20" t="s">
        <v>200</v>
      </c>
      <c r="E117" s="21" t="s">
        <v>201</v>
      </c>
      <c r="F117" s="20" t="s">
        <v>36</v>
      </c>
      <c r="G117" s="21" t="s">
        <v>46</v>
      </c>
      <c r="H117" s="22"/>
      <c r="I117" s="23">
        <v>720730</v>
      </c>
      <c r="J117" s="24">
        <v>0</v>
      </c>
      <c r="K117" s="25" t="s">
        <v>200</v>
      </c>
      <c r="L117" s="25" t="s">
        <v>1384</v>
      </c>
      <c r="M117" s="26" t="s">
        <v>2164</v>
      </c>
      <c r="N117" s="20" t="s">
        <v>1507</v>
      </c>
      <c r="O117" s="21" t="s">
        <v>1662</v>
      </c>
      <c r="P117" s="26" t="s">
        <v>2004</v>
      </c>
      <c r="Q117" s="21" t="s">
        <v>1741</v>
      </c>
      <c r="R117" s="27" t="s">
        <v>1968</v>
      </c>
      <c r="S117" s="20" t="s">
        <v>1748</v>
      </c>
      <c r="T117" s="26" t="s">
        <v>1973</v>
      </c>
      <c r="U117" s="27" t="s">
        <v>2357</v>
      </c>
      <c r="V117" s="21" t="s">
        <v>1773</v>
      </c>
      <c r="W117" s="21" t="s">
        <v>1774</v>
      </c>
      <c r="X117" s="24" t="s">
        <v>1961</v>
      </c>
      <c r="Y117" s="21" t="s">
        <v>1754</v>
      </c>
      <c r="Z117" s="21" t="s">
        <v>1791</v>
      </c>
      <c r="AA117" s="23">
        <v>1</v>
      </c>
      <c r="AB117" s="21" t="s">
        <v>1804</v>
      </c>
      <c r="AC117" s="21" t="s">
        <v>1795</v>
      </c>
      <c r="AD117" s="23">
        <v>0.9</v>
      </c>
      <c r="AE117" s="25" t="s">
        <v>1919</v>
      </c>
      <c r="AF117" s="27" t="s">
        <v>1962</v>
      </c>
      <c r="AG117" s="23">
        <v>2009</v>
      </c>
      <c r="AH117" s="21" t="s">
        <v>901</v>
      </c>
      <c r="AI117" s="21" t="s">
        <v>902</v>
      </c>
      <c r="AJ117" s="28">
        <v>30.28801</v>
      </c>
      <c r="AK117" s="29">
        <v>-81.421340000000001</v>
      </c>
      <c r="AL117" s="43">
        <f>J117+SUM(Table134[[#This Row],[Highway]:[Pipe]])</f>
        <v>1</v>
      </c>
      <c r="AN117" s="44">
        <f t="shared" si="12"/>
        <v>1</v>
      </c>
      <c r="AO117" s="44" t="str">
        <f t="shared" si="13"/>
        <v/>
      </c>
      <c r="AP117" s="44" t="str">
        <f t="shared" si="14"/>
        <v/>
      </c>
      <c r="AQ117" s="44" t="str">
        <f t="shared" si="15"/>
        <v/>
      </c>
    </row>
    <row r="118" spans="1:43" x14ac:dyDescent="0.45">
      <c r="A118" s="18">
        <v>30.396302777777777</v>
      </c>
      <c r="B118" s="19">
        <v>-81.436083333333343</v>
      </c>
      <c r="C118" s="20" t="s">
        <v>424</v>
      </c>
      <c r="D118" s="20" t="s">
        <v>425</v>
      </c>
      <c r="E118" s="21" t="s">
        <v>426</v>
      </c>
      <c r="F118" s="20" t="s">
        <v>36</v>
      </c>
      <c r="G118" s="21" t="s">
        <v>36</v>
      </c>
      <c r="H118" s="22"/>
      <c r="I118" s="23">
        <v>720743</v>
      </c>
      <c r="J118" s="24">
        <v>0</v>
      </c>
      <c r="K118" s="25" t="s">
        <v>425</v>
      </c>
      <c r="L118" s="25" t="s">
        <v>1421</v>
      </c>
      <c r="M118" s="26" t="s">
        <v>2166</v>
      </c>
      <c r="N118" s="20" t="s">
        <v>1556</v>
      </c>
      <c r="O118" s="21" t="s">
        <v>1634</v>
      </c>
      <c r="P118" s="26" t="s">
        <v>2165</v>
      </c>
      <c r="Q118" s="21" t="s">
        <v>1741</v>
      </c>
      <c r="R118" s="27" t="s">
        <v>1968</v>
      </c>
      <c r="S118" s="20" t="s">
        <v>1748</v>
      </c>
      <c r="T118" s="26" t="s">
        <v>1973</v>
      </c>
      <c r="U118" s="27" t="s">
        <v>2358</v>
      </c>
      <c r="V118" s="21" t="s">
        <v>1773</v>
      </c>
      <c r="W118" s="21" t="s">
        <v>1774</v>
      </c>
      <c r="X118" s="24" t="s">
        <v>1774</v>
      </c>
      <c r="Y118" s="21" t="s">
        <v>1754</v>
      </c>
      <c r="Z118" s="21" t="s">
        <v>1632</v>
      </c>
      <c r="AA118" s="23">
        <v>48.6</v>
      </c>
      <c r="AB118" s="21" t="s">
        <v>1882</v>
      </c>
      <c r="AC118" s="21" t="s">
        <v>1795</v>
      </c>
      <c r="AD118" s="23">
        <v>9.8000000000000007</v>
      </c>
      <c r="AE118" s="25" t="s">
        <v>1933</v>
      </c>
      <c r="AF118" s="27" t="s">
        <v>1962</v>
      </c>
      <c r="AG118" s="23">
        <v>2010</v>
      </c>
      <c r="AH118" s="21" t="s">
        <v>1074</v>
      </c>
      <c r="AI118" s="21" t="s">
        <v>1075</v>
      </c>
      <c r="AJ118" s="28">
        <v>30.39715</v>
      </c>
      <c r="AK118" s="29">
        <v>-81.436130000000006</v>
      </c>
      <c r="AL118" s="43">
        <f>J118+SUM(Table134[[#This Row],[Highway]:[Pipe]])</f>
        <v>1</v>
      </c>
      <c r="AN118" s="44">
        <f t="shared" si="12"/>
        <v>1</v>
      </c>
      <c r="AO118" s="44" t="str">
        <f t="shared" si="13"/>
        <v/>
      </c>
      <c r="AP118" s="44" t="str">
        <f t="shared" si="14"/>
        <v/>
      </c>
      <c r="AQ118" s="44" t="str">
        <f t="shared" si="15"/>
        <v/>
      </c>
    </row>
    <row r="119" spans="1:43" x14ac:dyDescent="0.45">
      <c r="A119" s="18">
        <v>30.416308333333333</v>
      </c>
      <c r="B119" s="19">
        <v>-81.602483333333325</v>
      </c>
      <c r="C119" s="20" t="s">
        <v>232</v>
      </c>
      <c r="D119" s="20" t="s">
        <v>233</v>
      </c>
      <c r="E119" s="21" t="s">
        <v>234</v>
      </c>
      <c r="F119" s="20" t="s">
        <v>29</v>
      </c>
      <c r="G119" s="21"/>
      <c r="H119" s="22"/>
      <c r="I119" s="23">
        <v>720757</v>
      </c>
      <c r="J119" s="24">
        <v>0</v>
      </c>
      <c r="K119" s="25" t="s">
        <v>233</v>
      </c>
      <c r="L119" s="25" t="s">
        <v>230</v>
      </c>
      <c r="M119" s="26" t="s">
        <v>2081</v>
      </c>
      <c r="N119" s="20" t="s">
        <v>1513</v>
      </c>
      <c r="O119" s="21" t="s">
        <v>1628</v>
      </c>
      <c r="P119" s="26" t="s">
        <v>2072</v>
      </c>
      <c r="Q119" s="21" t="s">
        <v>1741</v>
      </c>
      <c r="R119" s="27" t="s">
        <v>1968</v>
      </c>
      <c r="S119" s="20" t="s">
        <v>1748</v>
      </c>
      <c r="T119" s="26" t="s">
        <v>1973</v>
      </c>
      <c r="U119" s="27" t="s">
        <v>2359</v>
      </c>
      <c r="V119" s="21" t="s">
        <v>1773</v>
      </c>
      <c r="W119" s="21" t="s">
        <v>1774</v>
      </c>
      <c r="X119" s="24" t="s">
        <v>1961</v>
      </c>
      <c r="Y119" s="21" t="s">
        <v>1754</v>
      </c>
      <c r="Z119" s="21" t="s">
        <v>1837</v>
      </c>
      <c r="AA119" s="23">
        <v>59.1</v>
      </c>
      <c r="AB119" s="21" t="s">
        <v>1811</v>
      </c>
      <c r="AC119" s="21" t="s">
        <v>1795</v>
      </c>
      <c r="AD119" s="23">
        <v>20.3</v>
      </c>
      <c r="AE119" s="25" t="s">
        <v>1919</v>
      </c>
      <c r="AF119" s="27" t="s">
        <v>1962</v>
      </c>
      <c r="AG119" s="23">
        <v>2011</v>
      </c>
      <c r="AH119" s="21" t="s">
        <v>923</v>
      </c>
      <c r="AI119" s="21" t="s">
        <v>924</v>
      </c>
      <c r="AJ119" s="28">
        <v>30.416540000000001</v>
      </c>
      <c r="AK119" s="29">
        <v>-81.602189999999993</v>
      </c>
      <c r="AL119" s="43">
        <f>J119+SUM(Table134[[#This Row],[Highway]:[Pipe]])</f>
        <v>1</v>
      </c>
      <c r="AN119" s="44">
        <f t="shared" si="12"/>
        <v>1</v>
      </c>
      <c r="AO119" s="44" t="str">
        <f t="shared" si="13"/>
        <v/>
      </c>
      <c r="AP119" s="44" t="str">
        <f t="shared" si="14"/>
        <v/>
      </c>
      <c r="AQ119" s="44" t="str">
        <f t="shared" si="15"/>
        <v/>
      </c>
    </row>
    <row r="120" spans="1:43" x14ac:dyDescent="0.45">
      <c r="A120" s="18">
        <v>30.082330555555554</v>
      </c>
      <c r="B120" s="19">
        <v>-81.809600000000003</v>
      </c>
      <c r="C120" s="20" t="s">
        <v>164</v>
      </c>
      <c r="D120" s="20" t="s">
        <v>165</v>
      </c>
      <c r="E120" s="21" t="s">
        <v>166</v>
      </c>
      <c r="F120" s="20" t="s">
        <v>29</v>
      </c>
      <c r="G120" s="21" t="s">
        <v>36</v>
      </c>
      <c r="H120" s="22"/>
      <c r="I120" s="23">
        <v>714034</v>
      </c>
      <c r="J120" s="24">
        <v>0</v>
      </c>
      <c r="K120" s="25" t="s">
        <v>165</v>
      </c>
      <c r="L120" s="25" t="s">
        <v>1376</v>
      </c>
      <c r="M120" s="26" t="s">
        <v>2065</v>
      </c>
      <c r="N120" s="20" t="s">
        <v>1501</v>
      </c>
      <c r="O120" s="21" t="s">
        <v>1655</v>
      </c>
      <c r="P120" s="26" t="s">
        <v>2015</v>
      </c>
      <c r="Q120" s="21" t="s">
        <v>1741</v>
      </c>
      <c r="R120" s="27" t="s">
        <v>1968</v>
      </c>
      <c r="S120" s="20" t="s">
        <v>1747</v>
      </c>
      <c r="T120" s="26" t="s">
        <v>1972</v>
      </c>
      <c r="U120" s="27" t="s">
        <v>2288</v>
      </c>
      <c r="V120" s="21" t="s">
        <v>1773</v>
      </c>
      <c r="W120" s="21" t="s">
        <v>1774</v>
      </c>
      <c r="X120" s="24" t="s">
        <v>1774</v>
      </c>
      <c r="Y120" s="21" t="s">
        <v>1754</v>
      </c>
      <c r="Z120" s="21" t="s">
        <v>1788</v>
      </c>
      <c r="AA120" s="23">
        <v>44.9</v>
      </c>
      <c r="AB120" s="21" t="s">
        <v>1823</v>
      </c>
      <c r="AC120" s="21" t="s">
        <v>1795</v>
      </c>
      <c r="AD120" s="23">
        <v>20.6</v>
      </c>
      <c r="AE120" s="25" t="s">
        <v>1914</v>
      </c>
      <c r="AF120" s="27" t="s">
        <v>1963</v>
      </c>
      <c r="AG120" s="23">
        <v>2012</v>
      </c>
      <c r="AH120" s="21" t="s">
        <v>875</v>
      </c>
      <c r="AI120" s="21" t="s">
        <v>876</v>
      </c>
      <c r="AJ120" s="28">
        <v>30.082319999999999</v>
      </c>
      <c r="AK120" s="29">
        <v>-81.809600000000003</v>
      </c>
      <c r="AL120" s="43">
        <f>J120+SUM(Table134[[#This Row],[Highway]:[Pipe]])</f>
        <v>1</v>
      </c>
      <c r="AN120" s="44">
        <f t="shared" si="12"/>
        <v>1</v>
      </c>
      <c r="AO120" s="44" t="str">
        <f t="shared" si="13"/>
        <v/>
      </c>
      <c r="AP120" s="44" t="str">
        <f t="shared" si="14"/>
        <v/>
      </c>
      <c r="AQ120" s="44" t="str">
        <f t="shared" si="15"/>
        <v/>
      </c>
    </row>
    <row r="121" spans="1:43" x14ac:dyDescent="0.45">
      <c r="A121" s="18">
        <v>30.322099999999999</v>
      </c>
      <c r="B121" s="19">
        <v>-81.598920000000007</v>
      </c>
      <c r="C121" s="20" t="s">
        <v>211</v>
      </c>
      <c r="D121" s="20" t="s">
        <v>212</v>
      </c>
      <c r="E121" s="21" t="s">
        <v>213</v>
      </c>
      <c r="F121" s="20" t="s">
        <v>29</v>
      </c>
      <c r="G121" s="21" t="s">
        <v>36</v>
      </c>
      <c r="H121" s="22"/>
      <c r="I121" s="23">
        <v>724221</v>
      </c>
      <c r="J121" s="24">
        <v>0</v>
      </c>
      <c r="K121" s="25" t="s">
        <v>212</v>
      </c>
      <c r="L121" s="25" t="s">
        <v>1387</v>
      </c>
      <c r="M121" s="26" t="s">
        <v>2459</v>
      </c>
      <c r="N121" s="20" t="s">
        <v>1509</v>
      </c>
      <c r="O121" s="21" t="s">
        <v>1664</v>
      </c>
      <c r="P121" s="26" t="s">
        <v>2460</v>
      </c>
      <c r="Q121" s="21" t="s">
        <v>1741</v>
      </c>
      <c r="R121" s="27" t="s">
        <v>1968</v>
      </c>
      <c r="S121" s="20" t="s">
        <v>1748</v>
      </c>
      <c r="T121" s="26" t="s">
        <v>1973</v>
      </c>
      <c r="U121" s="27" t="s">
        <v>2461</v>
      </c>
      <c r="V121" s="21" t="s">
        <v>1773</v>
      </c>
      <c r="W121" s="21" t="s">
        <v>1774</v>
      </c>
      <c r="X121" s="24" t="s">
        <v>1961</v>
      </c>
      <c r="Y121" s="21" t="s">
        <v>1754</v>
      </c>
      <c r="Z121" s="21" t="s">
        <v>1812</v>
      </c>
      <c r="AA121" s="23" t="s">
        <v>36</v>
      </c>
      <c r="AB121" s="21" t="s">
        <v>1877</v>
      </c>
      <c r="AC121" s="21" t="s">
        <v>1795</v>
      </c>
      <c r="AD121" s="23" t="s">
        <v>36</v>
      </c>
      <c r="AE121" s="25" t="s">
        <v>1900</v>
      </c>
      <c r="AF121" s="27" t="s">
        <v>1964</v>
      </c>
      <c r="AG121" s="23">
        <v>2015</v>
      </c>
      <c r="AH121" s="21" t="s">
        <v>2457</v>
      </c>
      <c r="AI121" s="21" t="s">
        <v>2458</v>
      </c>
      <c r="AJ121" s="28">
        <v>30.323699999999999</v>
      </c>
      <c r="AK121" s="29">
        <v>-81.437989999999999</v>
      </c>
      <c r="AL121" s="43">
        <f>J121+SUM(Table134[[#This Row],[Highway]:[Pipe]])</f>
        <v>1</v>
      </c>
      <c r="AN121" s="44">
        <f t="shared" si="12"/>
        <v>1</v>
      </c>
      <c r="AO121" s="44" t="str">
        <f t="shared" si="13"/>
        <v/>
      </c>
      <c r="AP121" s="44" t="str">
        <f t="shared" si="14"/>
        <v/>
      </c>
      <c r="AQ121" s="44" t="str">
        <f t="shared" si="15"/>
        <v/>
      </c>
    </row>
    <row r="122" spans="1:43" x14ac:dyDescent="0.45">
      <c r="A122" s="18">
        <v>30.394175000000001</v>
      </c>
      <c r="B122" s="19">
        <v>-81.459669444444444</v>
      </c>
      <c r="C122" s="20" t="s">
        <v>508</v>
      </c>
      <c r="D122" s="20" t="s">
        <v>509</v>
      </c>
      <c r="E122" s="21" t="s">
        <v>510</v>
      </c>
      <c r="F122" s="20" t="s">
        <v>29</v>
      </c>
      <c r="G122" s="21" t="s">
        <v>36</v>
      </c>
      <c r="H122" s="22"/>
      <c r="I122" s="23">
        <v>720699</v>
      </c>
      <c r="J122" s="24">
        <v>0</v>
      </c>
      <c r="K122" s="25" t="s">
        <v>509</v>
      </c>
      <c r="L122" s="25" t="s">
        <v>1434</v>
      </c>
      <c r="M122" s="26" t="s">
        <v>2089</v>
      </c>
      <c r="N122" s="20" t="s">
        <v>1568</v>
      </c>
      <c r="O122" s="21" t="s">
        <v>1689</v>
      </c>
      <c r="P122" s="26" t="s">
        <v>2162</v>
      </c>
      <c r="Q122" s="21" t="s">
        <v>1741</v>
      </c>
      <c r="R122" s="27" t="s">
        <v>1968</v>
      </c>
      <c r="S122" s="20" t="s">
        <v>1754</v>
      </c>
      <c r="T122" s="26" t="s">
        <v>1973</v>
      </c>
      <c r="U122" s="27" t="s">
        <v>2355</v>
      </c>
      <c r="V122" s="21" t="s">
        <v>1773</v>
      </c>
      <c r="W122" s="21" t="s">
        <v>1774</v>
      </c>
      <c r="X122" s="24" t="s">
        <v>1774</v>
      </c>
      <c r="Y122" s="21" t="s">
        <v>1754</v>
      </c>
      <c r="Z122" s="21" t="s">
        <v>1791</v>
      </c>
      <c r="AA122" s="23">
        <v>1</v>
      </c>
      <c r="AB122" s="21" t="s">
        <v>1804</v>
      </c>
      <c r="AC122" s="21" t="s">
        <v>1795</v>
      </c>
      <c r="AD122" s="23">
        <v>0.9</v>
      </c>
      <c r="AE122" s="25" t="s">
        <v>1919</v>
      </c>
      <c r="AF122" s="27" t="s">
        <v>1962</v>
      </c>
      <c r="AG122" s="23">
        <v>2016</v>
      </c>
      <c r="AH122" s="21" t="s">
        <v>1143</v>
      </c>
      <c r="AI122" s="21" t="s">
        <v>1144</v>
      </c>
      <c r="AJ122" s="28">
        <v>30.394079999999999</v>
      </c>
      <c r="AK122" s="29">
        <v>-81.459779999999995</v>
      </c>
      <c r="AL122" s="43">
        <f>J122+SUM(Table134[[#This Row],[Highway]:[Pipe]])</f>
        <v>1</v>
      </c>
      <c r="AN122" s="44">
        <f t="shared" si="12"/>
        <v>1</v>
      </c>
      <c r="AO122" s="44" t="str">
        <f t="shared" si="13"/>
        <v/>
      </c>
      <c r="AP122" s="44" t="str">
        <f t="shared" si="14"/>
        <v/>
      </c>
      <c r="AQ122" s="44" t="str">
        <f t="shared" si="15"/>
        <v/>
      </c>
    </row>
    <row r="123" spans="1:43" x14ac:dyDescent="0.45">
      <c r="A123" s="18">
        <v>29.211175000000001</v>
      </c>
      <c r="B123" s="19">
        <v>-81.011049999999997</v>
      </c>
      <c r="C123" s="20" t="s">
        <v>698</v>
      </c>
      <c r="D123" s="20" t="s">
        <v>699</v>
      </c>
      <c r="E123" s="21" t="s">
        <v>700</v>
      </c>
      <c r="F123" s="20" t="s">
        <v>29</v>
      </c>
      <c r="G123" s="21" t="s">
        <v>36</v>
      </c>
      <c r="H123" s="22"/>
      <c r="I123" s="23">
        <v>794120</v>
      </c>
      <c r="J123" s="24">
        <v>0</v>
      </c>
      <c r="K123" s="25" t="s">
        <v>699</v>
      </c>
      <c r="L123" s="25" t="s">
        <v>1470</v>
      </c>
      <c r="M123" s="26" t="s">
        <v>2017</v>
      </c>
      <c r="N123" s="20" t="s">
        <v>1594</v>
      </c>
      <c r="O123" s="21" t="s">
        <v>1729</v>
      </c>
      <c r="P123" s="26" t="s">
        <v>2222</v>
      </c>
      <c r="Q123" s="21" t="s">
        <v>1741</v>
      </c>
      <c r="R123" s="27" t="s">
        <v>1968</v>
      </c>
      <c r="S123" s="20" t="s">
        <v>1769</v>
      </c>
      <c r="T123" s="26" t="s">
        <v>1979</v>
      </c>
      <c r="U123" s="27" t="s">
        <v>2437</v>
      </c>
      <c r="V123" s="21" t="s">
        <v>1773</v>
      </c>
      <c r="W123" s="21" t="s">
        <v>1774</v>
      </c>
      <c r="X123" s="24" t="s">
        <v>1961</v>
      </c>
      <c r="Y123" s="21" t="s">
        <v>1754</v>
      </c>
      <c r="Z123" s="21" t="s">
        <v>1791</v>
      </c>
      <c r="AA123" s="23">
        <v>0</v>
      </c>
      <c r="AB123" s="21" t="s">
        <v>1804</v>
      </c>
      <c r="AC123" s="21" t="s">
        <v>1795</v>
      </c>
      <c r="AD123" s="23">
        <v>0</v>
      </c>
      <c r="AE123" s="25" t="s">
        <v>1953</v>
      </c>
      <c r="AF123" s="27" t="s">
        <v>1963</v>
      </c>
      <c r="AG123" s="23">
        <v>1989</v>
      </c>
      <c r="AH123" s="21" t="s">
        <v>1283</v>
      </c>
      <c r="AI123" s="21" t="s">
        <v>1284</v>
      </c>
      <c r="AJ123" s="28">
        <v>29.208670000000001</v>
      </c>
      <c r="AK123" s="29">
        <v>-81.016689999999997</v>
      </c>
      <c r="AL123" s="43">
        <f>J123+SUM(Table134[[#This Row],[Highway]:[Pipe]])</f>
        <v>1</v>
      </c>
      <c r="AN123" s="44">
        <f t="shared" si="12"/>
        <v>1</v>
      </c>
      <c r="AO123" s="44" t="str">
        <f t="shared" si="13"/>
        <v/>
      </c>
      <c r="AP123" s="44" t="str">
        <f t="shared" si="14"/>
        <v/>
      </c>
      <c r="AQ123" s="44" t="str">
        <f t="shared" si="15"/>
        <v/>
      </c>
    </row>
    <row r="124" spans="1:43" x14ac:dyDescent="0.45">
      <c r="A124" s="18">
        <v>29.099402777777776</v>
      </c>
      <c r="B124" s="19">
        <v>-81.911327777777785</v>
      </c>
      <c r="C124" s="20" t="s">
        <v>536</v>
      </c>
      <c r="D124" s="20" t="s">
        <v>537</v>
      </c>
      <c r="E124" s="21" t="s">
        <v>538</v>
      </c>
      <c r="F124" s="20" t="s">
        <v>36</v>
      </c>
      <c r="G124" s="21" t="s">
        <v>36</v>
      </c>
      <c r="H124" s="22"/>
      <c r="I124" s="23"/>
      <c r="J124" s="24">
        <v>0</v>
      </c>
      <c r="K124" s="25" t="s">
        <v>537</v>
      </c>
      <c r="L124" s="25" t="s">
        <v>1439</v>
      </c>
      <c r="M124" s="26" t="s">
        <v>36</v>
      </c>
      <c r="N124" s="20" t="s">
        <v>1571</v>
      </c>
      <c r="O124" s="21" t="s">
        <v>1699</v>
      </c>
      <c r="P124" s="26" t="s">
        <v>36</v>
      </c>
      <c r="Q124" s="21" t="s">
        <v>1741</v>
      </c>
      <c r="R124" s="27" t="s">
        <v>36</v>
      </c>
      <c r="S124" s="20" t="s">
        <v>1757</v>
      </c>
      <c r="T124" s="26" t="s">
        <v>36</v>
      </c>
      <c r="U124" s="27" t="s">
        <v>36</v>
      </c>
      <c r="V124" s="21" t="s">
        <v>1773</v>
      </c>
      <c r="W124" s="21" t="s">
        <v>1781</v>
      </c>
      <c r="X124" s="24" t="s">
        <v>36</v>
      </c>
      <c r="Y124" s="21" t="s">
        <v>1754</v>
      </c>
      <c r="Z124" s="21" t="s">
        <v>1822</v>
      </c>
      <c r="AA124" s="23" t="s">
        <v>36</v>
      </c>
      <c r="AB124" s="21" t="s">
        <v>1889</v>
      </c>
      <c r="AC124" s="21" t="s">
        <v>1795</v>
      </c>
      <c r="AD124" s="23" t="s">
        <v>36</v>
      </c>
      <c r="AE124" s="25" t="s">
        <v>1944</v>
      </c>
      <c r="AF124" s="27" t="s">
        <v>36</v>
      </c>
      <c r="AG124" s="23" t="s">
        <v>36</v>
      </c>
      <c r="AH124" s="21" t="s">
        <v>1163</v>
      </c>
      <c r="AI124" s="21" t="s">
        <v>1164</v>
      </c>
      <c r="AJ124" s="28" t="s">
        <v>36</v>
      </c>
      <c r="AK124" s="29" t="s">
        <v>36</v>
      </c>
      <c r="AL124" s="43">
        <f>J124+SUM(Table134[[#This Row],[Highway]:[Pipe]])</f>
        <v>5</v>
      </c>
      <c r="AN124" s="44" t="str">
        <f t="shared" si="12"/>
        <v/>
      </c>
      <c r="AO124" s="44" t="str">
        <f t="shared" si="13"/>
        <v/>
      </c>
      <c r="AP124" s="44">
        <f t="shared" si="14"/>
        <v>5</v>
      </c>
      <c r="AQ124" s="44" t="str">
        <f t="shared" si="15"/>
        <v/>
      </c>
    </row>
    <row r="125" spans="1:43" x14ac:dyDescent="0.45">
      <c r="A125" s="18">
        <v>30.07191111111111</v>
      </c>
      <c r="B125" s="19">
        <v>-81.818838888888891</v>
      </c>
      <c r="C125" s="20" t="s">
        <v>188</v>
      </c>
      <c r="D125" s="20" t="s">
        <v>189</v>
      </c>
      <c r="E125" s="21" t="s">
        <v>190</v>
      </c>
      <c r="F125" s="20" t="s">
        <v>191</v>
      </c>
      <c r="G125" s="21" t="s">
        <v>36</v>
      </c>
      <c r="H125" s="22"/>
      <c r="I125" s="23"/>
      <c r="J125" s="24">
        <v>0</v>
      </c>
      <c r="K125" s="25" t="s">
        <v>189</v>
      </c>
      <c r="L125" s="25" t="s">
        <v>1381</v>
      </c>
      <c r="M125" s="26" t="s">
        <v>36</v>
      </c>
      <c r="N125" s="20" t="s">
        <v>1501</v>
      </c>
      <c r="O125" s="21" t="s">
        <v>1657</v>
      </c>
      <c r="P125" s="26" t="s">
        <v>36</v>
      </c>
      <c r="Q125" s="21" t="s">
        <v>1741</v>
      </c>
      <c r="R125" s="27" t="s">
        <v>36</v>
      </c>
      <c r="S125" s="20" t="s">
        <v>1746</v>
      </c>
      <c r="T125" s="26" t="s">
        <v>36</v>
      </c>
      <c r="U125" s="27" t="s">
        <v>36</v>
      </c>
      <c r="V125" s="21" t="s">
        <v>1773</v>
      </c>
      <c r="W125" s="21"/>
      <c r="X125" s="24" t="s">
        <v>36</v>
      </c>
      <c r="Y125" s="21" t="s">
        <v>1754</v>
      </c>
      <c r="Z125" s="21" t="s">
        <v>1795</v>
      </c>
      <c r="AA125" s="23" t="s">
        <v>36</v>
      </c>
      <c r="AB125" s="21"/>
      <c r="AC125" s="21" t="s">
        <v>1795</v>
      </c>
      <c r="AD125" s="23" t="s">
        <v>36</v>
      </c>
      <c r="AE125" s="25" t="s">
        <v>1918</v>
      </c>
      <c r="AF125" s="27" t="s">
        <v>36</v>
      </c>
      <c r="AG125" s="23" t="s">
        <v>36</v>
      </c>
      <c r="AH125" s="21" t="s">
        <v>893</v>
      </c>
      <c r="AI125" s="21" t="s">
        <v>894</v>
      </c>
      <c r="AJ125" s="28" t="s">
        <v>36</v>
      </c>
      <c r="AK125" s="29" t="s">
        <v>36</v>
      </c>
      <c r="AL125" s="43">
        <f>J125+SUM(Table134[[#This Row],[Highway]:[Pipe]])</f>
        <v>1</v>
      </c>
      <c r="AN125" s="44">
        <v>1</v>
      </c>
      <c r="AO125" s="44" t="str">
        <f t="shared" si="13"/>
        <v/>
      </c>
      <c r="AP125" s="44" t="str">
        <f t="shared" si="14"/>
        <v/>
      </c>
      <c r="AQ125" s="44" t="str">
        <f t="shared" si="15"/>
        <v/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Sector Jacksonville</vt:lpstr>
      <vt:lpstr>Bridges with Navaids</vt:lpstr>
      <vt:lpstr>Bridges - no Navaids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Hooper</dc:creator>
  <cp:lastModifiedBy>Tony Hooper</cp:lastModifiedBy>
  <dcterms:created xsi:type="dcterms:W3CDTF">2022-07-18T15:58:42Z</dcterms:created>
  <dcterms:modified xsi:type="dcterms:W3CDTF">2022-08-05T21:28:07Z</dcterms:modified>
</cp:coreProperties>
</file>